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e\Documents\PLANES\FONDO\"/>
    </mc:Choice>
  </mc:AlternateContent>
  <bookViews>
    <workbookView xWindow="0" yWindow="0" windowWidth="19200" windowHeight="5480" activeTab="2"/>
  </bookViews>
  <sheets>
    <sheet name="Objetivo" sheetId="1" r:id="rId1"/>
    <sheet name="Actividades" sheetId="2" r:id="rId2"/>
    <sheet name="Indicadores" sheetId="3" r:id="rId3"/>
    <sheet name="Controles" sheetId="4" r:id="rId4"/>
  </sheets>
  <externalReferences>
    <externalReference r:id="rId5"/>
  </externalReferences>
  <calcPr calcId="162913"/>
  <extLst>
    <ext uri="GoogleSheetsCustomDataVersion1">
      <go:sheetsCustomData xmlns:go="http://customooxmlschemas.google.com/" r:id="rId9" roundtripDataSignature="AMtx7mgvs6ey3L5b28qJwUhfft7Ji7Cy4Q=="/>
    </ext>
  </extLst>
</workbook>
</file>

<file path=xl/calcChain.xml><?xml version="1.0" encoding="utf-8"?>
<calcChain xmlns="http://schemas.openxmlformats.org/spreadsheetml/2006/main">
  <c r="L175" i="4" l="1"/>
  <c r="L174" i="4" s="1"/>
  <c r="L171" i="4"/>
  <c r="L161" i="4"/>
  <c r="L157" i="4"/>
  <c r="L156" i="4" s="1"/>
  <c r="L150" i="4"/>
  <c r="L145" i="4" s="1"/>
  <c r="L146" i="4"/>
  <c r="L142" i="4"/>
  <c r="L139" i="4"/>
  <c r="L137" i="4"/>
  <c r="L132" i="4"/>
  <c r="L130" i="4"/>
  <c r="L128" i="4"/>
  <c r="L123" i="4"/>
  <c r="L122" i="4"/>
  <c r="L111" i="4"/>
  <c r="L104" i="4"/>
  <c r="L103" i="4" s="1"/>
  <c r="L99" i="4"/>
  <c r="L98" i="4" s="1"/>
  <c r="L91" i="4"/>
  <c r="L89" i="4"/>
  <c r="L82" i="4"/>
  <c r="L71" i="4" s="1"/>
  <c r="L79" i="4"/>
  <c r="L78" i="4" s="1"/>
  <c r="L66" i="4"/>
  <c r="L60" i="4"/>
  <c r="L59" i="4"/>
  <c r="L56" i="4"/>
  <c r="L52" i="4"/>
  <c r="L51" i="4"/>
  <c r="L36" i="4" s="1"/>
  <c r="L46" i="4"/>
  <c r="L42" i="4"/>
  <c r="L25" i="4" s="1"/>
  <c r="L37" i="4"/>
  <c r="L33" i="4"/>
  <c r="L29" i="4"/>
  <c r="L26" i="4"/>
  <c r="L21" i="4"/>
  <c r="L10" i="4" s="1"/>
  <c r="L15" i="4"/>
  <c r="L14" i="4"/>
  <c r="D2" i="4"/>
  <c r="AY49" i="3"/>
  <c r="AV49" i="3"/>
  <c r="AS49" i="3"/>
  <c r="AP49" i="3"/>
  <c r="AZ49" i="3" s="1"/>
  <c r="AG49" i="3"/>
  <c r="AD49" i="3"/>
  <c r="AA49" i="3"/>
  <c r="X49" i="3"/>
  <c r="AH49" i="3" s="1"/>
  <c r="O49" i="3"/>
  <c r="L49" i="3"/>
  <c r="I49" i="3"/>
  <c r="F49" i="3"/>
  <c r="P49" i="3" s="1"/>
  <c r="C2" i="3"/>
  <c r="B2" i="2"/>
  <c r="C2" i="1"/>
</calcChain>
</file>

<file path=xl/comments1.xml><?xml version="1.0" encoding="utf-8"?>
<comments xmlns="http://schemas.openxmlformats.org/spreadsheetml/2006/main">
  <authors>
    <author/>
  </authors>
  <commentList>
    <comment ref="C10" authorId="0" shapeId="0">
      <text>
        <r>
          <rPr>
            <sz val="11"/>
            <color theme="1"/>
            <rFont val="Calibri"/>
            <scheme val="minor"/>
          </rPr>
          <t>======
ID#AAAAofsXRSQ
Hoslander Adlai Saenz Barrera    (2023-01-30 02:33:27)
SELECCIONAR EL AÑO DE LA VIGENCIA DEL INDICADOR</t>
        </r>
      </text>
    </comment>
    <comment ref="H10" authorId="0" shapeId="0">
      <text>
        <r>
          <rPr>
            <sz val="11"/>
            <color theme="1"/>
            <rFont val="Calibri"/>
            <scheme val="minor"/>
          </rPr>
          <t>======
ID#AAAAofsXRQw
SELECCIONE SI SU INDICADOR ES    (2023-01-30 02:33:27)
DE EFICACIA: INDICADORE PARA MEDIR CUMPLIMIENTO DE OBJETIVO
DE EFICIENCIA: INDICADORES PARA MEDIR LA UTILIZACION DE LOS RECURSOS (TIEMPO, TH ENTRE OTROS)
DE EFECTIVIDAD: INDICADORES QUE MIDEN EL IMPACTO DEL PROCESO</t>
        </r>
      </text>
    </comment>
    <comment ref="O10" authorId="0" shapeId="0">
      <text>
        <r>
          <rPr>
            <sz val="11"/>
            <color theme="1"/>
            <rFont val="Calibri"/>
            <scheme val="minor"/>
          </rPr>
          <t>======
ID#AAAAofsXRSs
Hoslander Adlai Saenz Barrera    (2023-01-30 02:33:27)
CUALIDAD O CARACTERISTICA PROPIA DEL INDICADOR</t>
        </r>
      </text>
    </comment>
    <comment ref="U10" authorId="0" shapeId="0">
      <text>
        <r>
          <rPr>
            <sz val="11"/>
            <color theme="1"/>
            <rFont val="Calibri"/>
            <scheme val="minor"/>
          </rPr>
          <t>======
ID#AAAAofsXRP8
Hoslander Adlai Saenz Barrera    (2023-01-30 02:33:27)
SELECCIONAR EL AÑO DE LA VIGENCIA DEL INDICADOR</t>
        </r>
      </text>
    </comment>
    <comment ref="Z10" authorId="0" shapeId="0">
      <text>
        <r>
          <rPr>
            <sz val="11"/>
            <color theme="1"/>
            <rFont val="Calibri"/>
            <scheme val="minor"/>
          </rPr>
          <t>======
ID#AAAAofsXRSc
SELECCIONE SI SU INDICADOR ES    (2023-01-30 02:33:27)
DE EFICACIA: INDICADORE PARA MEDIR CUMPLIMIENTO DE OBJETIVO
DE EFICIENCIA: INDICADORES PARA MEDIR LA UTILIZACION DE LOS RECURSOS (TIEMPO, TH ENTRE OTROS)
DE EFECTIVIDAD: INDICADORES QUE MIDEN EL IMPACTO DEL PROCESO</t>
        </r>
      </text>
    </comment>
    <comment ref="AG10" authorId="0" shapeId="0">
      <text>
        <r>
          <rPr>
            <sz val="11"/>
            <color theme="1"/>
            <rFont val="Calibri"/>
            <scheme val="minor"/>
          </rPr>
          <t>======
ID#AAAAofsXRQo
Hoslander Adlai Saenz Barrera    (2023-01-30 02:33:27)
CUALIDAD O CARACTERISTICA PROPIA DEL INDICADOR</t>
        </r>
      </text>
    </comment>
    <comment ref="AM10" authorId="0" shapeId="0">
      <text>
        <r>
          <rPr>
            <sz val="11"/>
            <color theme="1"/>
            <rFont val="Calibri"/>
            <scheme val="minor"/>
          </rPr>
          <t>======
ID#AAAAofsXRR0
Hoslander Adlai Saenz Barrera    (2023-01-30 02:33:27)
SELECCIONAR EL AÑO DE LA VIGENCIA DEL INDICADOR</t>
        </r>
      </text>
    </comment>
    <comment ref="AR10" authorId="0" shapeId="0">
      <text>
        <r>
          <rPr>
            <sz val="11"/>
            <color theme="1"/>
            <rFont val="Calibri"/>
            <scheme val="minor"/>
          </rPr>
          <t>======
ID#AAAAofsXRRY
SELECCIONE SI SU INDICADOR ES    (2023-01-30 02:33:27)
DE EFICACIA: INDICADORE PARA MEDIR CUMPLIMIENTO DE OBJETIVO
DE EFICIENCIA: INDICADORES PARA MEDIR LA UTILIZACION DE LOS RECURSOS (TIEMPO, TH ENTRE OTROS)
DE EFECTIVIDAD: INDICADORES QUE MIDEN EL IMPACTO DEL PROCESO</t>
        </r>
      </text>
    </comment>
    <comment ref="AY10" authorId="0" shapeId="0">
      <text>
        <r>
          <rPr>
            <sz val="11"/>
            <color theme="1"/>
            <rFont val="Calibri"/>
            <scheme val="minor"/>
          </rPr>
          <t>======
ID#AAAAofsXRQM
Hoslander Adlai Saenz Barrera    (2023-01-30 02:33:27)
CUALIDAD O CARACTERISTICA PROPIA DEL INDICADOR</t>
        </r>
      </text>
    </comment>
    <comment ref="C12" authorId="0" shapeId="0">
      <text>
        <r>
          <rPr>
            <sz val="11"/>
            <color theme="1"/>
            <rFont val="Calibri"/>
            <scheme val="minor"/>
          </rPr>
          <t>======
ID#AAAAofsXRR4
Hoslander Adlai Saenz Barrera    (2023-01-30 02:33:27)
SELECCIONE EL PROCESO DE ACUERDO AL MAPA DE PROCESOS DE LA INSTITUCION</t>
        </r>
      </text>
    </comment>
    <comment ref="U12" authorId="0" shapeId="0">
      <text>
        <r>
          <rPr>
            <sz val="11"/>
            <color theme="1"/>
            <rFont val="Calibri"/>
            <scheme val="minor"/>
          </rPr>
          <t>======
ID#AAAAofsXRSg
Hoslander Adlai Saenz Barrera    (2023-01-30 02:33:27)
SELECCIONE EL PROCESO DE ACUERDO AL MAPA DE PROCESOS DE LA INSTITUCION</t>
        </r>
      </text>
    </comment>
    <comment ref="AM12" authorId="0" shapeId="0">
      <text>
        <r>
          <rPr>
            <sz val="11"/>
            <color theme="1"/>
            <rFont val="Calibri"/>
            <scheme val="minor"/>
          </rPr>
          <t>======
ID#AAAAofsXRPY
Hoslander Adlai Saenz Barrera    (2023-01-30 02:33:27)
SELECCIONE EL PROCESO DE ACUERDO AL MAPA DE PROCESOS DE LA INSTITUCION</t>
        </r>
      </text>
    </comment>
    <comment ref="C14" authorId="0" shapeId="0">
      <text>
        <r>
          <rPr>
            <sz val="11"/>
            <color theme="1"/>
            <rFont val="Calibri"/>
            <scheme val="minor"/>
          </rPr>
          <t>======
ID#AAAAofsXRSE
Hoslander Adlai Saenz Barrera    (2023-01-30 02:33:27)
NOMBRE CORTO DEL INDICADOR</t>
        </r>
      </text>
    </comment>
    <comment ref="U14" authorId="0" shapeId="0">
      <text>
        <r>
          <rPr>
            <sz val="11"/>
            <color theme="1"/>
            <rFont val="Calibri"/>
            <scheme val="minor"/>
          </rPr>
          <t>======
ID#AAAAofsXRQ4
Hoslander Adlai Saenz Barrera    (2023-01-30 02:33:27)
NOMBRE CORTO DEL INDICADOR</t>
        </r>
      </text>
    </comment>
    <comment ref="AM14" authorId="0" shapeId="0">
      <text>
        <r>
          <rPr>
            <sz val="11"/>
            <color theme="1"/>
            <rFont val="Calibri"/>
            <scheme val="minor"/>
          </rPr>
          <t>======
ID#AAAAofsXRPI
Hoslander Adlai Saenz Barrera    (2023-01-30 02:33:27)
NOMBRE CORTO DEL INDICADOR</t>
        </r>
      </text>
    </comment>
    <comment ref="C16" authorId="0" shapeId="0">
      <text>
        <r>
          <rPr>
            <sz val="11"/>
            <color theme="1"/>
            <rFont val="Calibri"/>
            <scheme val="minor"/>
          </rPr>
          <t>======
ID#AAAAofsXROw
Hoslander Adlai Saenz Barrera    (2023-01-30 02:33:27)
DEFINIE LA META O FINALIDAD QUE SE VA A MEDIR</t>
        </r>
      </text>
    </comment>
    <comment ref="U16" authorId="0" shapeId="0">
      <text>
        <r>
          <rPr>
            <sz val="11"/>
            <color theme="1"/>
            <rFont val="Calibri"/>
            <scheme val="minor"/>
          </rPr>
          <t>======
ID#AAAAofsXRQY
Hoslander Adlai Saenz Barrera    (2023-01-30 02:33:27)
DEFINIE LA META O FINALIDAD QUE SE VA A MEDIR</t>
        </r>
      </text>
    </comment>
    <comment ref="AM16" authorId="0" shapeId="0">
      <text>
        <r>
          <rPr>
            <sz val="11"/>
            <color theme="1"/>
            <rFont val="Calibri"/>
            <scheme val="minor"/>
          </rPr>
          <t>======
ID#AAAAofsXRSA
Hoslander Adlai Saenz Barrera    (2023-01-30 02:33:27)
DEFINIE LA META O FINALIDAD QUE SE VA A MEDIR</t>
        </r>
      </text>
    </comment>
    <comment ref="C18" authorId="0" shapeId="0">
      <text>
        <r>
          <rPr>
            <sz val="11"/>
            <color theme="1"/>
            <rFont val="Calibri"/>
            <scheme val="minor"/>
          </rPr>
          <t>======
ID#AAAAofsXRRo
Hoslander Adlai Saenz Barrera    (2023-01-30 02:33:27)
SELECCIONE EL OBJETIVO ESTRATEGICO AL QUE LE APUNTA EL INDICADOR EN CASO QUE NO LE APUNTE A NINGUNO SE DEBE COLOCAR N/A</t>
        </r>
      </text>
    </comment>
    <comment ref="U18" authorId="0" shapeId="0">
      <text>
        <r>
          <rPr>
            <sz val="11"/>
            <color theme="1"/>
            <rFont val="Calibri"/>
            <scheme val="minor"/>
          </rPr>
          <t>======
ID#AAAAofsXRO4
Hoslander Adlai Saenz Barrera    (2023-01-30 02:33:27)
SELECCIONE EL OBJETIVO ESTRATEGICO AL QUE LE APUNTA EL INDICADOR EN CASO QUE NO LE APUNTE A NINGUNO SE DEBE COLOCAR N/A</t>
        </r>
      </text>
    </comment>
    <comment ref="AM18" authorId="0" shapeId="0">
      <text>
        <r>
          <rPr>
            <sz val="11"/>
            <color theme="1"/>
            <rFont val="Calibri"/>
            <scheme val="minor"/>
          </rPr>
          <t>======
ID#AAAAofsXRPs
Hoslander Adlai Saenz Barrera    (2023-01-30 02:33:27)
SELECCIONE EL OBJETIVO ESTRATEGICO AL QUE LE APUNTA EL INDICADOR EN CASO QUE NO LE APUNTE A NINGUNO SE DEBE COLOCAR N/A</t>
        </r>
      </text>
    </comment>
    <comment ref="C22" authorId="0" shapeId="0">
      <text>
        <r>
          <rPr>
            <sz val="11"/>
            <color theme="1"/>
            <rFont val="Calibri"/>
            <scheme val="minor"/>
          </rPr>
          <t>======
ID#AAAAofsXRSU
Hoslander Adlai Saenz Barrera    (2023-01-30 02:33:27)
FORMULA PARA MEDIR EL INDICADOR</t>
        </r>
      </text>
    </comment>
    <comment ref="U22" authorId="0" shapeId="0">
      <text>
        <r>
          <rPr>
            <sz val="11"/>
            <color theme="1"/>
            <rFont val="Calibri"/>
            <scheme val="minor"/>
          </rPr>
          <t>======
ID#AAAAofsXRPE
Hoslander Adlai Saenz Barrera    (2023-01-30 02:33:27)
FORMULA PARA MEDIR EL INDICADOR</t>
        </r>
      </text>
    </comment>
    <comment ref="AM22" authorId="0" shapeId="0">
      <text>
        <r>
          <rPr>
            <sz val="11"/>
            <color theme="1"/>
            <rFont val="Calibri"/>
            <scheme val="minor"/>
          </rPr>
          <t>======
ID#AAAAofsXRSM
Hoslander Adlai Saenz Barrera    (2023-01-30 02:33:27)
FORMULA PARA MEDIR EL INDICADOR</t>
        </r>
      </text>
    </comment>
    <comment ref="C24" authorId="0" shapeId="0">
      <text>
        <r>
          <rPr>
            <sz val="11"/>
            <color theme="1"/>
            <rFont val="Calibri"/>
            <scheme val="minor"/>
          </rPr>
          <t>======
ID#AAAAofsXRRU
Hoslander Adlai Saenz Barrera    (2023-01-30 02:33:27)
DESCRIPCION DE CADA UNA DE LAS VARIABLES QUE COMPONEN LA FORMULA, ESTA DEBE SER CLARA Y ESPECIFICA</t>
        </r>
      </text>
    </comment>
    <comment ref="U24" authorId="0" shapeId="0">
      <text>
        <r>
          <rPr>
            <sz val="11"/>
            <color theme="1"/>
            <rFont val="Calibri"/>
            <scheme val="minor"/>
          </rPr>
          <t>======
ID#AAAAofsXRP4
Hoslander Adlai Saenz Barrera    (2023-01-30 02:33:27)
DESCRIPCION DE CADA UNA DE LAS VARIABLES QUE COMPONEN LA FORMULA, ESTA DEBE SER CLARA Y ESPECIFICA</t>
        </r>
      </text>
    </comment>
    <comment ref="AM24" authorId="0" shapeId="0">
      <text>
        <r>
          <rPr>
            <sz val="11"/>
            <color theme="1"/>
            <rFont val="Calibri"/>
            <scheme val="minor"/>
          </rPr>
          <t>======
ID#AAAAofsXRRM
Hoslander Adlai Saenz Barrera    (2023-01-30 02:33:27)
DESCRIPCION DE CADA UNA DE LAS VARIABLES QUE COMPONEN LA FORMULA, ESTA DEBE SER CLARA Y ESPECIFICA</t>
        </r>
      </text>
    </comment>
    <comment ref="C26" authorId="0" shapeId="0">
      <text>
        <r>
          <rPr>
            <sz val="11"/>
            <color theme="1"/>
            <rFont val="Calibri"/>
            <scheme val="minor"/>
          </rPr>
          <t>======
ID#AAAAofsXRQE
Hoslander Adlai Saenz Barrera    (2023-01-30 02:33:27)
COLOCAR EL VALOR NUMERICO DE LA META</t>
        </r>
      </text>
    </comment>
    <comment ref="U26" authorId="0" shapeId="0">
      <text>
        <r>
          <rPr>
            <sz val="11"/>
            <color theme="1"/>
            <rFont val="Calibri"/>
            <scheme val="minor"/>
          </rPr>
          <t>======
ID#AAAAofsXRRc
Hoslander Adlai Saenz Barrera    (2023-01-30 02:33:27)
COLOCAR EL VALOR NUMERICO DE LA META</t>
        </r>
      </text>
    </comment>
    <comment ref="AM26" authorId="0" shapeId="0">
      <text>
        <r>
          <rPr>
            <sz val="11"/>
            <color theme="1"/>
            <rFont val="Calibri"/>
            <scheme val="minor"/>
          </rPr>
          <t>======
ID#AAAAofsXRQQ
Hoslander Adlai Saenz Barrera    (2023-01-30 02:33:27)
COLOCAR EL VALOR NUMERICO DE LA META</t>
        </r>
      </text>
    </comment>
    <comment ref="C30" authorId="0" shapeId="0">
      <text>
        <r>
          <rPr>
            <sz val="11"/>
            <color theme="1"/>
            <rFont val="Calibri"/>
            <scheme val="minor"/>
          </rPr>
          <t>======
ID#AAAAofsXRQ8
Hoslander Adlai Saenz Barrera    (2023-01-30 02:33:27)
DEFINIR LA UNIDAD DE MEDICION EJEMPLO PUEDE SER EN PORCENTAJE</t>
        </r>
      </text>
    </comment>
    <comment ref="U30" authorId="0" shapeId="0">
      <text>
        <r>
          <rPr>
            <sz val="11"/>
            <color theme="1"/>
            <rFont val="Calibri"/>
            <scheme val="minor"/>
          </rPr>
          <t>======
ID#AAAAofsXRQg
Hoslander Adlai Saenz Barrera    (2023-01-30 02:33:27)
DEFINIR LA UNIDAD DE MEDICION EJEMPLO PUEDE SER EN PORCENTAJE</t>
        </r>
      </text>
    </comment>
    <comment ref="AM30" authorId="0" shapeId="0">
      <text>
        <r>
          <rPr>
            <sz val="11"/>
            <color theme="1"/>
            <rFont val="Calibri"/>
            <scheme val="minor"/>
          </rPr>
          <t>======
ID#AAAAofsXRQA
Hoslander Adlai Saenz Barrera    (2023-01-30 02:33:27)
DEFINIR LA UNIDAD DE MEDICION EJEMPLO PUEDE SER EN PORCENTAJE</t>
        </r>
      </text>
    </comment>
    <comment ref="C32" authorId="0" shapeId="0">
      <text>
        <r>
          <rPr>
            <sz val="11"/>
            <color theme="1"/>
            <rFont val="Calibri"/>
            <scheme val="minor"/>
          </rPr>
          <t>======
ID#AAAAofsXRP0
Hoslander Adlai Saenz Barrera    (2023-01-30 02:33:27)
SELECCIONAR LA FRECUENCIA DE ACUERDO A LA PERIODICIDAD QUE DESEA MEDIR EL INDICADOR</t>
        </r>
      </text>
    </comment>
    <comment ref="U32" authorId="0" shapeId="0">
      <text>
        <r>
          <rPr>
            <sz val="11"/>
            <color theme="1"/>
            <rFont val="Calibri"/>
            <scheme val="minor"/>
          </rPr>
          <t>======
ID#AAAAofsXRR8
Hoslander Adlai Saenz Barrera    (2023-01-30 02:33:27)
SELECCIONAR LA FRECUENCIA DE ACUERDO A LA PERIODICIDAD QUE DESEA MEDIR EL INDICADOR</t>
        </r>
      </text>
    </comment>
    <comment ref="AM32" authorId="0" shapeId="0">
      <text>
        <r>
          <rPr>
            <sz val="11"/>
            <color theme="1"/>
            <rFont val="Calibri"/>
            <scheme val="minor"/>
          </rPr>
          <t>======
ID#AAAAofsXRPw
Hoslander Adlai Saenz Barrera    (2023-01-30 02:33:27)
SELECCIONAR LA FRECUENCIA DE ACUERDO A LA PERIODICIDAD QUE DESEA MEDIR EL INDICADOR</t>
        </r>
      </text>
    </comment>
    <comment ref="C34" authorId="0" shapeId="0">
      <text>
        <r>
          <rPr>
            <sz val="11"/>
            <color theme="1"/>
            <rFont val="Calibri"/>
            <scheme val="minor"/>
          </rPr>
          <t>======
ID#AAAAofsXRQk
Hoslander Adlai Saenz Barrera    (2023-01-30 02:33:27)
SELECCIONAR LA FRECUENCIA EN LA CUAL DESEA REALZIAR SEGUIMIENTO</t>
        </r>
      </text>
    </comment>
    <comment ref="U34" authorId="0" shapeId="0">
      <text>
        <r>
          <rPr>
            <sz val="11"/>
            <color theme="1"/>
            <rFont val="Calibri"/>
            <scheme val="minor"/>
          </rPr>
          <t>======
ID#AAAAofsXRQI
Hoslander Adlai Saenz Barrera    (2023-01-30 02:33:27)
SELECCIONAR LA FRECUENCIA EN LA CUAL DESEA REALZIAR SEGUIMIENTO</t>
        </r>
      </text>
    </comment>
    <comment ref="AM34" authorId="0" shapeId="0">
      <text>
        <r>
          <rPr>
            <sz val="11"/>
            <color theme="1"/>
            <rFont val="Calibri"/>
            <scheme val="minor"/>
          </rPr>
          <t>======
ID#AAAAofsXRSY
Hoslander Adlai Saenz Barrera    (2023-01-30 02:33:27)
SELECCIONAR LA FRECUENCIA EN LA CUAL DESEA REALZIAR SEGUIMIENTO</t>
        </r>
      </text>
    </comment>
    <comment ref="C36" authorId="0" shapeId="0">
      <text>
        <r>
          <rPr>
            <sz val="11"/>
            <color theme="1"/>
            <rFont val="Calibri"/>
            <scheme val="minor"/>
          </rPr>
          <t>======
ID#AAAAofsXRPk
Hoslander Adlai Saenz Barrera    (2023-01-30 02:33:27)
SELECCIONAR EL PERIODO PARA REALIZAR EL ANALISIS DE LOS RESULTADOS DE LOS INDICADORES</t>
        </r>
      </text>
    </comment>
    <comment ref="U36" authorId="0" shapeId="0">
      <text>
        <r>
          <rPr>
            <sz val="11"/>
            <color theme="1"/>
            <rFont val="Calibri"/>
            <scheme val="minor"/>
          </rPr>
          <t>======
ID#AAAAofsXRPQ
Hoslander Adlai Saenz Barrera    (2023-01-30 02:33:27)
SELECCIONAR EL PERIODO PARA REALIZAR EL ANALISIS DE LOS RESULTADOS DE LOS INDICADORES</t>
        </r>
      </text>
    </comment>
    <comment ref="AM36" authorId="0" shapeId="0">
      <text>
        <r>
          <rPr>
            <sz val="11"/>
            <color theme="1"/>
            <rFont val="Calibri"/>
            <scheme val="minor"/>
          </rPr>
          <t>======
ID#AAAAofsXRRA
Hoslander Adlai Saenz Barrera    (2023-01-30 02:33:27)
SELECCIONAR EL PERIODO PARA REALIZAR EL ANALISIS DE LOS RESULTADOS DE LOS INDICADORES</t>
        </r>
      </text>
    </comment>
    <comment ref="C40" authorId="0" shapeId="0">
      <text>
        <r>
          <rPr>
            <sz val="11"/>
            <color theme="1"/>
            <rFont val="Calibri"/>
            <scheme val="minor"/>
          </rPr>
          <t>======
ID#AAAAofsXRRQ
Hoslander Adlai Saenz Barrera    (2023-01-30 02:33:27)
DEFINIR DE DONDE VOY A TOMAR LA INFORMACIÓN, PUEDE SER DE UN CUADRO EN EXCEL, DEL RADICADOR O CUALQUIER HERRAMIENTA</t>
        </r>
      </text>
    </comment>
    <comment ref="H40" authorId="0" shapeId="0">
      <text>
        <r>
          <rPr>
            <sz val="11"/>
            <color theme="1"/>
            <rFont val="Calibri"/>
            <scheme val="minor"/>
          </rPr>
          <t>======
ID#AAAAofsXRPo
Hoslander Adlai Saenz Barrera    (2023-01-30 02:33:27)
DEFINIR LA UNIDAD DE MEDICION, PUEDE SER PORCENTAJE, NUMERO DE RADICACIONES, NUMERO DE NOTIFICACIONES ETC</t>
        </r>
      </text>
    </comment>
    <comment ref="M40" authorId="0" shapeId="0">
      <text>
        <r>
          <rPr>
            <sz val="11"/>
            <color theme="1"/>
            <rFont val="Calibri"/>
            <scheme val="minor"/>
          </rPr>
          <t>======
ID#AAAAofsXRSk
Hoslander Adlai Saenz Barrera    (2023-01-30 02:33:27)
SE DEBE COLOCAR EL CARGO DEL RESPONSABLE DE MEDIR Y REALIZAR SEGUIMIENTO DEL INDICADOR Y DE GENERAR 
UN ANALISIS PREVIO DE LOS RESULTADOS</t>
        </r>
      </text>
    </comment>
    <comment ref="U40" authorId="0" shapeId="0">
      <text>
        <r>
          <rPr>
            <sz val="11"/>
            <color theme="1"/>
            <rFont val="Calibri"/>
            <scheme val="minor"/>
          </rPr>
          <t>======
ID#AAAAofsXRPc
Hoslander Adlai Saenz Barrera    (2023-01-30 02:33:27)
DEFINIR DE DONDE VOY A TOMAR LA INFORMACIÓN, PUEDE SER DE UN CUADRO EN EXCEL, DEL RADICADOR O CUALQUIER HERRAMIENTA</t>
        </r>
      </text>
    </comment>
    <comment ref="Z40" authorId="0" shapeId="0">
      <text>
        <r>
          <rPr>
            <sz val="11"/>
            <color theme="1"/>
            <rFont val="Calibri"/>
            <scheme val="minor"/>
          </rPr>
          <t>======
ID#AAAAofsXRPg
Hoslander Adlai Saenz Barrera    (2023-01-30 02:33:27)
DEFINIR LA UNIDAD DE MEDICION, PUEDE SER PORCENTAJE, NUMERO DE RADICACIONES, NUMERO DE NOTIFICACIONES ETC</t>
        </r>
      </text>
    </comment>
    <comment ref="AE40" authorId="0" shapeId="0">
      <text>
        <r>
          <rPr>
            <sz val="11"/>
            <color theme="1"/>
            <rFont val="Calibri"/>
            <scheme val="minor"/>
          </rPr>
          <t>======
ID#AAAAofsXRSI
Hoslander Adlai Saenz Barrera    (2023-01-30 02:33:27)
SE DEBE COLOCAR EL CARGO DEL RESPONSABLE DE MEDIR Y REALIZAR SEGUIMIENTO DEL INDICADOR Y DE GENERAR 
UN ANALISIS PREVIO DE LOS RESULTADOS</t>
        </r>
      </text>
    </comment>
    <comment ref="AM40" authorId="0" shapeId="0">
      <text>
        <r>
          <rPr>
            <sz val="11"/>
            <color theme="1"/>
            <rFont val="Calibri"/>
            <scheme val="minor"/>
          </rPr>
          <t>======
ID#AAAAofsXRRk
Hoslander Adlai Saenz Barrera    (2023-01-30 02:33:27)
DEFINIR DE DONDE VOY A TOMAR LA INFORMACIÓN, PUEDE SER DE UN CUADRO EN EXCEL, DEL RADICADOR O CUALQUIER HERRAMIENTA</t>
        </r>
      </text>
    </comment>
    <comment ref="AR40" authorId="0" shapeId="0">
      <text>
        <r>
          <rPr>
            <sz val="11"/>
            <color theme="1"/>
            <rFont val="Calibri"/>
            <scheme val="minor"/>
          </rPr>
          <t>======
ID#AAAAofsXRSw
Hoslander Adlai Saenz Barrera    (2023-01-30 02:33:27)
DEFINIR LA UNIDAD DE MEDICION, PUEDE SER PORCENTAJE, NUMERO DE RADICACIONES, NUMERO DE NOTIFICACIONES ETC</t>
        </r>
      </text>
    </comment>
    <comment ref="AW40" authorId="0" shapeId="0">
      <text>
        <r>
          <rPr>
            <sz val="11"/>
            <color theme="1"/>
            <rFont val="Calibri"/>
            <scheme val="minor"/>
          </rPr>
          <t>======
ID#AAAAofsXRRw
Hoslander Adlai Saenz Barrera    (2023-01-30 02:33:27)
SE DEBE COLOCAR EL CARGO DEL RESPONSABLE DE MEDIR Y REALIZAR SEGUIMIENTO DEL INDICADOR Y DE GENERAR 
UN ANALISIS PREVIO DE LOS RESULTADOS</t>
        </r>
      </text>
    </comment>
    <comment ref="C69" authorId="0" shapeId="0">
      <text>
        <r>
          <rPr>
            <sz val="11"/>
            <color theme="1"/>
            <rFont val="Calibri"/>
            <scheme val="minor"/>
          </rPr>
          <t>======
ID#AAAAofsXRRI
Hoslander Adlai Saenz Barrera    (2023-01-30 02:33:27)
DEJAR EVIDENCIA</t>
        </r>
      </text>
    </comment>
    <comment ref="U69" authorId="0" shapeId="0">
      <text>
        <r>
          <rPr>
            <sz val="11"/>
            <color theme="1"/>
            <rFont val="Calibri"/>
            <scheme val="minor"/>
          </rPr>
          <t>======
ID#AAAAofsXRRE
Hoslander Adlai Saenz Barrera    (2023-01-30 02:33:27)
DEJAR EVIDENCIA</t>
        </r>
      </text>
    </comment>
    <comment ref="AM69" authorId="0" shapeId="0">
      <text>
        <r>
          <rPr>
            <sz val="11"/>
            <color theme="1"/>
            <rFont val="Calibri"/>
            <scheme val="minor"/>
          </rPr>
          <t>======
ID#AAAAofsXRPA
Hoslander Adlai Saenz Barrera    (2023-01-30 02:33:27)
DEJAR EVIDENCIA</t>
        </r>
      </text>
    </comment>
  </commentList>
  <extLst>
    <ext xmlns:r="http://schemas.openxmlformats.org/officeDocument/2006/relationships" uri="GoogleSheetsCustomDataVersion1">
      <go:sheetsCustomData xmlns:go="http://customooxmlschemas.google.com/" r:id="rId1" roundtripDataSignature="AMtx7mj4KPcPnVndCpqzcz2uBwbwwKTBaQ=="/>
    </ext>
  </extLst>
</comments>
</file>

<file path=xl/comments2.xml><?xml version="1.0" encoding="utf-8"?>
<comments xmlns="http://schemas.openxmlformats.org/spreadsheetml/2006/main">
  <authors>
    <author/>
  </authors>
  <commentList>
    <comment ref="D8" authorId="0" shapeId="0">
      <text>
        <r>
          <rPr>
            <sz val="11"/>
            <color theme="1"/>
            <rFont val="Calibri"/>
            <scheme val="minor"/>
          </rPr>
          <t>======
ID#AAAAofsXRQc
Elizabeth Sanabria    (2023-01-30 02:33:27)
Instrumento de evaluación 3.1 Ítem de seguridad técnico y administrativo a evaluar</t>
        </r>
      </text>
    </comment>
    <comment ref="F8" authorId="0" shapeId="0">
      <text>
        <r>
          <rPr>
            <sz val="11"/>
            <color theme="1"/>
            <rFont val="Calibri"/>
            <scheme val="minor"/>
          </rPr>
          <t>======
ID#AAAAofsXRO8
Elizabeth Sanabria    (2023-01-30 02:33:27)
1) Especificaciones Técnicas, Objetivo</t>
        </r>
      </text>
    </comment>
    <comment ref="J8" authorId="0" shapeId="0">
      <text>
        <r>
          <rPr>
            <sz val="11"/>
            <color theme="1"/>
            <rFont val="Calibri"/>
            <scheme val="minor"/>
          </rPr>
          <t>======
ID#AAAAofsXRSo
Digiware    (2023-01-30 02:33:27)
la evidencia debe contener el día de la realización de la entrevista, el nombre y cargo del entrevistado y el resultado de la misma. Cuando aplique se deben pegar las evidencias electrónicas (pantallazos, documentos, imágenes) como archivos EMBEBIDOS.</t>
        </r>
      </text>
    </comment>
    <comment ref="L8" authorId="0" shapeId="0">
      <text>
        <r>
          <rPr>
            <sz val="11"/>
            <color theme="1"/>
            <rFont val="Calibri"/>
            <scheme val="minor"/>
          </rPr>
          <t>======
ID#AAAAofsXRRs
Elizabeth Sanabria    (2023-01-30 02:33:27)
Instrumento de evaluación 3.1 Frente al Anexo A
6. OBLIGACIONES ESPECÍFICAS DEL CONTRATISTA</t>
        </r>
      </text>
    </comment>
    <comment ref="B10" authorId="0" shapeId="0">
      <text>
        <r>
          <rPr>
            <sz val="11"/>
            <color theme="1"/>
            <rFont val="Calibri"/>
            <scheme val="minor"/>
          </rPr>
          <t>======
ID#AAAAofsXRRg
Elizabeth Sanabria    (2023-01-30 02:33:27)
Administrativas 1</t>
        </r>
      </text>
    </comment>
    <comment ref="D11" authorId="0" shapeId="0">
      <text>
        <r>
          <rPr>
            <sz val="11"/>
            <color theme="1"/>
            <rFont val="Calibri"/>
            <scheme val="minor"/>
          </rPr>
          <t>======
ID#AAAAofsXRPM
Elizabeth Sanabria    (2023-01-30 02:33:27)
Identificar y evaluar el nivel de implementación en políticas de seguridad de la información en la entidad.</t>
        </r>
      </text>
    </comment>
    <comment ref="D76" authorId="0" shapeId="0">
      <text>
        <r>
          <rPr>
            <sz val="11"/>
            <color theme="1"/>
            <rFont val="Calibri"/>
            <scheme val="minor"/>
          </rPr>
          <t>======
ID#AAAAofsXRPU
Elizabeth Sanabria    (2023-01-30 02:33:27)
Instrumento de evaluación 3.1 Ítem de seguridad técnico y administrativo a evaluar</t>
        </r>
      </text>
    </comment>
    <comment ref="F76" authorId="0" shapeId="0">
      <text>
        <r>
          <rPr>
            <sz val="11"/>
            <color theme="1"/>
            <rFont val="Calibri"/>
            <scheme val="minor"/>
          </rPr>
          <t>======
ID#AAAAofsXRQU
Elizabeth Sanabria    (2023-01-30 02:33:27)
1) Especificaciones Técnicas, Objetivo</t>
        </r>
      </text>
    </comment>
    <comment ref="J76" authorId="0" shapeId="0">
      <text>
        <r>
          <rPr>
            <sz val="11"/>
            <color theme="1"/>
            <rFont val="Calibri"/>
            <scheme val="minor"/>
          </rPr>
          <t>======
ID#AAAAofsXRO0
Digiware    (2023-01-30 02:33:27)
la evidencia debe contener el día de la realización de la entrevista, el nombre y cargo del entrevistado y el resultado de la misma. Cuando aplique se deben pegar las evidencias electrónicas (pantallazos, documentos, imágenes) como archivos EMBEBIDOS.</t>
        </r>
      </text>
    </comment>
    <comment ref="L76" authorId="0" shapeId="0">
      <text>
        <r>
          <rPr>
            <sz val="11"/>
            <color theme="1"/>
            <rFont val="Calibri"/>
            <scheme val="minor"/>
          </rPr>
          <t>======
ID#AAAAofsXRQs
Elizabeth Sanabria    (2023-01-30 02:33:27)
Instrumento de evaluación 3.1 Frebte al Anexo A
6. OBLIGACIONES ESPECÍFICAS DEL CONTRATISTA</t>
        </r>
      </text>
    </comment>
    <comment ref="B78" authorId="0" shapeId="0">
      <text>
        <r>
          <rPr>
            <sz val="11"/>
            <color theme="1"/>
            <rFont val="Calibri"/>
            <scheme val="minor"/>
          </rPr>
          <t>======
ID#AAAAofsXRQ0
Elizabeth Sanabria    (2023-01-30 02:33:27)
Administrativas 1</t>
        </r>
      </text>
    </comment>
  </commentList>
  <extLst>
    <ext xmlns:r="http://schemas.openxmlformats.org/officeDocument/2006/relationships" uri="GoogleSheetsCustomDataVersion1">
      <go:sheetsCustomData xmlns:go="http://customooxmlschemas.google.com/" r:id="rId1" roundtripDataSignature="AMtx7mjVkM0Qbnmnvwvf4Z+HLuTtG84evQ=="/>
    </ext>
  </extLst>
</comments>
</file>

<file path=xl/sharedStrings.xml><?xml version="1.0" encoding="utf-8"?>
<sst xmlns="http://schemas.openxmlformats.org/spreadsheetml/2006/main" count="1445" uniqueCount="1068">
  <si>
    <t xml:space="preserve">FONDO PARA LA CONSOLIDACION DEL PATRIMONIO AUTONOMO PENSIONAL DE CARTAGO
Nit:900.413.900-1
</t>
  </si>
  <si>
    <t>CÓDIGO: GF-OD-05</t>
  </si>
  <si>
    <t>VERSIÓN: 03</t>
  </si>
  <si>
    <t>FECHA: 26/01/2023</t>
  </si>
  <si>
    <t xml:space="preserve">TRD: </t>
  </si>
  <si>
    <r>
      <rPr>
        <b/>
        <sz val="14"/>
        <color theme="1"/>
        <rFont val="Calibri"/>
      </rPr>
      <t xml:space="preserve">
ANTECEDENTES:</t>
    </r>
    <r>
      <rPr>
        <b/>
        <sz val="11"/>
        <color theme="1"/>
        <rFont val="Calibri"/>
      </rPr>
      <t xml:space="preserve">
</t>
    </r>
    <r>
      <rPr>
        <b/>
        <sz val="14"/>
        <color theme="1"/>
        <rFont val="Calibri"/>
      </rPr>
      <t>OBJETIVO:</t>
    </r>
    <r>
      <rPr>
        <b/>
        <sz val="11"/>
        <color theme="1"/>
        <rFont val="Calibri"/>
      </rPr>
      <t xml:space="preserve">
</t>
    </r>
    <r>
      <rPr>
        <b/>
        <sz val="11"/>
        <color theme="1"/>
        <rFont val="Arial"/>
      </rPr>
      <t>ALCANCE:</t>
    </r>
  </si>
  <si>
    <t>PROMEDIO GENERAL</t>
  </si>
  <si>
    <t>CICLO</t>
  </si>
  <si>
    <t>REQUISITO</t>
  </si>
  <si>
    <t>ACTIVIDADES</t>
  </si>
  <si>
    <t>ENTREGABLE</t>
  </si>
  <si>
    <t>FECHA
IMPLEMENTACION</t>
  </si>
  <si>
    <t>RESPONSABLE</t>
  </si>
  <si>
    <t>%
CUMPLIMIENTO</t>
  </si>
  <si>
    <t>PLANEAR</t>
  </si>
  <si>
    <t xml:space="preserve">REQUISITO 4. Contexto de la 
                       organización.
</t>
  </si>
  <si>
    <t xml:space="preserve">1. Actualizar el Manual de Politicas de Seguridad de la Información incluyendo lo referente a:
- Gobierno Digital
- Ciberseguridad
</t>
  </si>
  <si>
    <t>Manual de politicas actualizado</t>
  </si>
  <si>
    <t>Oficial de Seguridad</t>
  </si>
  <si>
    <t xml:space="preserve">REQUISITO 5. Liderazgo.
</t>
  </si>
  <si>
    <t>2.  Aprobación del Manual de Políticas de Seguridad de la Información actualizado.
3.  Establecer las responsabilidades y roles correspondientes a la implementación de la política de Gobierno Digital y ciberseguridad.</t>
  </si>
  <si>
    <t xml:space="preserve">Acta de  Comité Institucional de Gestión y Desempeño donde se apruebe:
- El nuevo manual de seguridad de la información
- Responsabilidades y roles para Gobierno Digital y Ciberseguridad.
</t>
  </si>
  <si>
    <t xml:space="preserve">Comité Institucional de Gestión y Desempeño </t>
  </si>
  <si>
    <t xml:space="preserve">REQUISITO 6. Planificación.
</t>
  </si>
  <si>
    <t>4. Determinación de los riesgos de ciberseguridad (RdC).
4.1 Establecer los criterios de valoración de RdC
5. Aprobación de los riesgos de ciberseguridad.
6. Plan de evaluación de riesgos de ciberseguridad.
7. Plan de implementación de la política de gobierno digital. 
8. Determinación de objetivos de seguridad de la información incluidos los temas de gobierno digital y ciberseguridad.
9. Aprobación de nuevos objetivos de seguridad de la información.
10. Incluir en los programas de control Interno, dentro de la evaluación de seguridad de la información, lo correspondiente a ciberseguridad.
11. Elaborar  el plan de auditorias a realizar incluyendo temas de ciberseguridad y gobierno digital.</t>
  </si>
  <si>
    <t xml:space="preserve"> - Matriz de riesgos de ciberseguridad
 - Acta de aprobación de riesgos de Ciberseguridad
- Documento de planeación de evaluación de riesgos de ciberseguridad
 - Documento de plan de implementación de politica de gobierno digital 
- Documento de objetivos de Seguridad de la Información
- Acta de aprobación de nuevos objetivos de seguridad de la información.
- Documento de programa de auditorias incluyendo gobierno digital y ciberseguridad
- Documento de plan de auditorias a realizar</t>
  </si>
  <si>
    <t xml:space="preserve">15/11/2023
30/11/2023
15/12/2023
15/12/2023
15/12/2023
15/12/2023
15/12/2023
15/12/2023
</t>
  </si>
  <si>
    <t>Grupo Seguridad de la Información
Oficial de Seguridad de la información
Grupo Seguridad de la Información
Responsable implementación politica de Gobierno en Digital.
Oficial de Seguridad de la información
Comité Institucional de Gestión y Desempeño
Grupo de Control Interno</t>
  </si>
  <si>
    <t xml:space="preserve">REQUISITO 7. Soporte.
</t>
  </si>
  <si>
    <t xml:space="preserve">12. Realizar curso de actualización de seguridad de la Información incluída la política de Gobierno en línea y Ciberseguridad. 
13. Identificación de nuevos activos de información.
</t>
  </si>
  <si>
    <t xml:space="preserve"> - Certificados de asistencia a curso
 - tabla de retencion documental de nuevos activos de información.</t>
  </si>
  <si>
    <t xml:space="preserve">31/01/2023
31/01/2023
</t>
  </si>
  <si>
    <t>Grupo de desarrollo de talento Humano.
Grupo Seguridad de la Información y Áreas de SS</t>
  </si>
  <si>
    <t>HACER</t>
  </si>
  <si>
    <t>REQUISITO 8. Operación.</t>
  </si>
  <si>
    <t>14.  Incluir en el sistema de gestión de riesgos  los de ciberseguridad y otros que se generen con este nuevo tema.
15. Ejecución del Plan de evaluación de riesgos de ciberseguridad.  Realizar analisis y valoración del riesgo de seguridad de la información incluidos los aspectos de ciberseguridad. 
16. Realizar plan de mejoramiento para tratar los riesgos determinados y con calificación alta y extrema.
17. Generar los valores de las variables de medición e indicadores de cumplimiento de objetivos de seguridad, gobierno digital y ciberseguridad.</t>
  </si>
  <si>
    <t xml:space="preserve">
 - Sistema ITS con riesgos de ciberseguridad
 - Matrices de ejecución de riesgos desarrollados en el sistema ITS.
- Plan de tratamiento de riesgos   </t>
  </si>
  <si>
    <t xml:space="preserve">
Grupo Seguridad de la Información
Áreas de Superintendecia de Sociedades</t>
  </si>
  <si>
    <t>VERIFICAR</t>
  </si>
  <si>
    <t>REQUISITO 9. Evaluación de 
                       Desempeño.</t>
  </si>
  <si>
    <t>18. Revision de indicadores de gestión de Seguridad de la información.
19. Ejecución del Plan de auditorias.  Realizar análisis y cumplimiento de controles de seguridad de la información incluidos los aspectos de ciberseguridad y gobierno digital.
 20. Realizar revisión por la Dirección sobre los riesgos y no conformidades encontradas</t>
  </si>
  <si>
    <t xml:space="preserve"> - Informe de seguimiento plan de seguridad de la información.
 - Informes de auditoria.
 - Acta de revisión por la Dirección.
</t>
  </si>
  <si>
    <t>Oficial de Seguridad de la Información.
Áreas de Superintendecia de Sociedades
Comité Institucional de Gestión y Desempeño</t>
  </si>
  <si>
    <t>ACTUAR</t>
  </si>
  <si>
    <t>REQUISITO 10. Mejora Contínua.</t>
  </si>
  <si>
    <t xml:space="preserve">21. Elaboracion de planes de mejoramiento para no conformidades encontradas.
22. Seguimiento a plan de Mejoramiento  </t>
  </si>
  <si>
    <t xml:space="preserve"> - Planes de mejoramiento.
 - Informes de seguimiento</t>
  </si>
  <si>
    <t xml:space="preserve">
Áreas de Superintendecia de Sociedades
Oficial de Seguridad de la Información</t>
  </si>
  <si>
    <t>HOJA DE VIDA DE INDICADORES DE SEGURIDAD DE LA INFORMACION</t>
  </si>
  <si>
    <t>AÑO</t>
  </si>
  <si>
    <t>TIPO DE INDICADOR</t>
  </si>
  <si>
    <t>EFICACIA</t>
  </si>
  <si>
    <t>ATRIBUTO</t>
  </si>
  <si>
    <t>CUMPLIMIENTO</t>
  </si>
  <si>
    <t>EFECTIVIDAD</t>
  </si>
  <si>
    <t>Cobertura</t>
  </si>
  <si>
    <t>EFICIENCIA</t>
  </si>
  <si>
    <t>PROCESO</t>
  </si>
  <si>
    <t>GESTIÓN ESTRATEGICA</t>
  </si>
  <si>
    <t>NOMBRE DEL INDICADOR</t>
  </si>
  <si>
    <t>EFICACIA PLAN DE SEGURIDAD DE LA INFORMACIÓN</t>
  </si>
  <si>
    <t>IMPLEMENTACIÓN DE GOBIERNO DIGITAL</t>
  </si>
  <si>
    <t xml:space="preserve"> CUMPLIMIENTO DE CONTROLES ISO 27001</t>
  </si>
  <si>
    <t>OBJETIVO DEL INDICADOR</t>
  </si>
  <si>
    <t>MEDIR EL CUMPLIMIENTO DEL PLAN DE ACCIÓN ESTABLECIDO PARA LA SEGURIDAD DE LA INFORMACIÓN</t>
  </si>
  <si>
    <t>EVALUAR Y MEDIR LA IMPLEMENTACIÓN DE GOBIERNO DIGITAL</t>
  </si>
  <si>
    <t>MEDIR EL CUMPLIMIENTO DE LOS 114 CONTROLES DE SEGURIDAD DE LA INFORMACIÓN</t>
  </si>
  <si>
    <t>OBJETIVO ESTRATEGICO</t>
  </si>
  <si>
    <t>Fortalecer la estructura institucional y las competencias de los funcionarios</t>
  </si>
  <si>
    <t>Agilizar los procesos mediante el uso de las tecnologías de la información para facilitar la gestión de la entidad</t>
  </si>
  <si>
    <t>COMO SE MIDE EL INDICADOR</t>
  </si>
  <si>
    <t>FORMULACIÓN</t>
  </si>
  <si>
    <t xml:space="preserve">Sumatoria porcentaje de avance ejecutado planes de acción
------------------------------------------------------------------------------------------------------ *100
Total porcentaje programado planes de acción </t>
  </si>
  <si>
    <t>Número de Actividades de gestión implementadas
------------------------------------------------------------------------------------------------------ *100
19</t>
  </si>
  <si>
    <t>Número de controles ISO27001:2013 evaluados
------------------------------------------------------------------------------------------------------ *100
114</t>
  </si>
  <si>
    <t>DEFINICIÓN DE LAS VARIABLES</t>
  </si>
  <si>
    <t xml:space="preserve">numero de actividades realizadas sobre numero de actividades programadas.
</t>
  </si>
  <si>
    <t xml:space="preserve">Número de Actividades de gestión implementadas
19
</t>
  </si>
  <si>
    <t xml:space="preserve">numero de controles de ISO27001:2013 evaluados 
114
</t>
  </si>
  <si>
    <t>META</t>
  </si>
  <si>
    <t>RANGO</t>
  </si>
  <si>
    <t>VERDE</t>
  </si>
  <si>
    <t>Primer trimeste &gt;= 20
Segundo trimestre &gt;= 45
Tercer  trimeste &gt;= 70
Cuarto trimeste &gt;= 95</t>
  </si>
  <si>
    <t>AMARILLO</t>
  </si>
  <si>
    <t>Primer trimeste entre 15 y 19
Segundo trimeste entre 35 y 44 Tercer trimeste entre  50 y 69
Cuarto trimeste entre 70 y 79</t>
  </si>
  <si>
    <t>ROJO</t>
  </si>
  <si>
    <t>Primer trimeste &lt;= 20
Segundo trimeste &lt;= 35 
Tercer trimeste &lt;= 50
Cuarto trimeste &lt;= 70</t>
  </si>
  <si>
    <t>META&gt;=90%</t>
  </si>
  <si>
    <t>90&gt;META&gt;70%</t>
  </si>
  <si>
    <t>META&lt;70</t>
  </si>
  <si>
    <t>META&gt;=95%</t>
  </si>
  <si>
    <t>95&gt;META&gt;70%</t>
  </si>
  <si>
    <t>UNIDAD DE MEDIDA</t>
  </si>
  <si>
    <t>PORCENTAJE</t>
  </si>
  <si>
    <t>FRECUENCIA DE MEDICION</t>
  </si>
  <si>
    <t>TRIMESTRAL</t>
  </si>
  <si>
    <t>FRECUENCIA DE SEGUIMIENTO</t>
  </si>
  <si>
    <t>PERIODO DE ANALISIS</t>
  </si>
  <si>
    <t>ANUAL</t>
  </si>
  <si>
    <t>DATOS DE LAS VARIABLES</t>
  </si>
  <si>
    <t>NOMBRE DE LA VARIABLE</t>
  </si>
  <si>
    <t>FUENTE</t>
  </si>
  <si>
    <t>Sumatoria porcentaje de avance ejecutado planes de acción</t>
  </si>
  <si>
    <t>SEGUIMIENTO TRIMESTRAL</t>
  </si>
  <si>
    <t>PROFESIONAL OFICINA ASESORA DE PLANEACION</t>
  </si>
  <si>
    <t xml:space="preserve">Total porcentaje programado planes de acción </t>
  </si>
  <si>
    <t>MEDICIÓN</t>
  </si>
  <si>
    <t>DATOS</t>
  </si>
  <si>
    <t>MES</t>
  </si>
  <si>
    <t>ENE</t>
  </si>
  <si>
    <t>FEB</t>
  </si>
  <si>
    <t>MAR</t>
  </si>
  <si>
    <t>ABR</t>
  </si>
  <si>
    <t>MAY</t>
  </si>
  <si>
    <t>JUN</t>
  </si>
  <si>
    <t>JUL</t>
  </si>
  <si>
    <t>AGOS</t>
  </si>
  <si>
    <t>SEP</t>
  </si>
  <si>
    <t>OCT</t>
  </si>
  <si>
    <t>NOV</t>
  </si>
  <si>
    <t>DIC</t>
  </si>
  <si>
    <t>PROMEDIO</t>
  </si>
  <si>
    <t>RESULTADO</t>
  </si>
  <si>
    <t>GRAFICA DE INDICADOR</t>
  </si>
  <si>
    <t>ANALISIS DE INFORMACIÓN</t>
  </si>
  <si>
    <t>LIDER DEL PROCESO
(cargo)</t>
  </si>
  <si>
    <t>SUPERINTENDENTE</t>
  </si>
  <si>
    <t>ACCIÓN A TOMAR</t>
  </si>
  <si>
    <t>NINGUNA</t>
  </si>
  <si>
    <t>Contribuir a la preservación del orden público económico</t>
  </si>
  <si>
    <t>Ejercer las facultades jurisdiccionales tendientes a resolver los conflictos societarios de las sociedades colombianas</t>
  </si>
  <si>
    <t>Confiabilidad</t>
  </si>
  <si>
    <t xml:space="preserve">Ejercer eficientemente las facultades administrativas de fiscalización sobre las sociedades sujetas a la inspección, vigilancia y control </t>
  </si>
  <si>
    <t>Costo</t>
  </si>
  <si>
    <t>Producir y suministrar, a partir de los reportes de los supervisados, información útil, confiable y de calidad para la toma de decisiones y para el ejercicio de la función de fiscalización</t>
  </si>
  <si>
    <t>Cumplimiento</t>
  </si>
  <si>
    <t>Contribuir a la preservación de la empresa y a la recuperación del crédito mediante el ejercicio de las facultades jurisdiccionales</t>
  </si>
  <si>
    <t>Oportunidad</t>
  </si>
  <si>
    <t>Satisfacción del cliente</t>
  </si>
  <si>
    <t>Otro</t>
  </si>
  <si>
    <t>ID. ITEM</t>
  </si>
  <si>
    <t>CARGO</t>
  </si>
  <si>
    <t>ITEM</t>
  </si>
  <si>
    <t>DESCRIPCIÓN</t>
  </si>
  <si>
    <t xml:space="preserve">ISO </t>
  </si>
  <si>
    <t>MSPI</t>
  </si>
  <si>
    <t>CIBERSEGURIDAD</t>
  </si>
  <si>
    <t>PRUEBA</t>
  </si>
  <si>
    <t>EVIDENCIA</t>
  </si>
  <si>
    <t>NIVEL DE CUMPLIMIENTO ANEXO A ISO 27001</t>
  </si>
  <si>
    <t>RECOMENDACIÓN</t>
  </si>
  <si>
    <t>POLÍTICA DE SEGURIDAD DE LA INFORMACIÓN</t>
  </si>
  <si>
    <t>AD.1</t>
  </si>
  <si>
    <t>Responsable de SI</t>
  </si>
  <si>
    <t>POLITICAS DE SEGURIDAD DE LA INFORMACIÓN</t>
  </si>
  <si>
    <t>Orientación de la dirección para gestión de la seguridad de la información</t>
  </si>
  <si>
    <t>A.5</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</si>
  <si>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</si>
  <si>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</si>
  <si>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</si>
  <si>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</si>
  <si>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</si>
  <si>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</si>
  <si>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</si>
  <si>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</si>
  <si>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rPr>
        <sz val="9"/>
        <color theme="1"/>
        <rFont val="Calibri"/>
      </rP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rgb="FF000000"/>
        <rFont val="Calibri"/>
      </rPr>
      <t>Para la calificación tenga en cuenta que:</t>
    </r>
    <r>
      <rPr>
        <sz val="9"/>
        <color rgb="FF000000"/>
        <rFont val="Calibri"/>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</si>
  <si>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Política de Gestión Integral y se ha comunicado a todos los funcionarios y las partes externas pertinentes a través de correo electrónico, Intranet e Internet.
 revisión al Sistema de Gestión Integrado en el proceso de gestión Estratégica donde las salidas reflejan cambios a la Política de Gestión Integral.</t>
  </si>
  <si>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</si>
  <si>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</si>
  <si>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</si>
  <si>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</si>
  <si>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</si>
  <si>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</si>
  <si>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</si>
  <si>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ORGANIZACIÓN DE LA SEGURIDAD DE LA INFORMACIÓN</t>
  </si>
  <si>
    <t>Marco de referencia de gestión para iniciar y controlar la implementación y la operación de la seguridad de la información dentro de la organización
Garantizar la seguridad del teletrabajo y el uso de los dispositivos móviles</t>
  </si>
  <si>
    <t>A.6</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</si>
  <si>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</si>
  <si>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</si>
  <si>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</si>
  <si>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</si>
  <si>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</si>
  <si>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</si>
  <si>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</si>
  <si>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</si>
  <si>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</si>
  <si>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</si>
  <si>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</si>
  <si>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</si>
  <si>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La Entidad se ha comprometido en la implementación, puesta en funcionamiento y operación del Sistema de Gestión de Seguridad de la Información y desarrollo la política de organizaciónde la seguridad de la información, definio los roles en el documento modelo de seguridad de la información</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</si>
  <si>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</si>
  <si>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</si>
  <si>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</si>
  <si>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</si>
  <si>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</si>
  <si>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</si>
  <si>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Se lidera desde un funcionario del Grupo de Arquitectura de Negocio y SGI apoyada con actividades de seguridad informática designadas en la Dirección de Informática y Desarrollo y con funciones específicas de seguridad física en el grupo administrativo.</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</si>
  <si>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</si>
  <si>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</si>
  <si>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</si>
  <si>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</si>
  <si>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</si>
  <si>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</si>
  <si>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Se cuenta con una línea de contacto , donde se activa el plan de evacuación y por verificación del personal de brigadistas se determina cual es el tipo de emergencia y se hace el contacto con las autoridades pertinentes. Además a través del Procedimiento de Acciones Preventivas, Correctivas y de Gestión de Incidentes se adelantan los contactos ante las autoridades</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</si>
  <si>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</si>
  <si>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</si>
  <si>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</si>
  <si>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</si>
  <si>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</si>
  <si>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</si>
  <si>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Las personas encargadas de la seguridad de la información y de la seguridad informática se encuentran inscritas a listas de profesionales donde se recibe información pertinente respecto a las actividades que realiza. Al igual se mantiene contacto permanente con los proveedores de servicios quien es también informan de temas pertinentes frente a la administración de sus productos. La Entidad mediante el programa de capacitación y sensibilización participa en seminarios, foros y eventos que tienen que ver con seguridad de la información,y se realizan eventos internos con personal especializado en estos temas,de acuerdo con el procedimiento de selección, permanencia y desvinculacion de personal.</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</si>
  <si>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</si>
  <si>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</si>
  <si>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</si>
  <si>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</si>
  <si>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</si>
  <si>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</si>
  <si>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 través del proyecto de arquitectura empresarial implementado por La Superintendencia de Sociedades se ajustaron los procesos referentes a la seguridad de la Información en el desarrollo de software. Al igual la OA Pestá en el proceso de implementación de la Oficina de Proyectos de acuerdo con el PMI.</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</si>
  <si>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</si>
  <si>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</si>
  <si>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</si>
  <si>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</si>
  <si>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</si>
  <si>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</si>
  <si>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</si>
  <si>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</si>
  <si>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</si>
  <si>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</si>
  <si>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La entidad cuenta con la polítca de seguridad de la Información la cual incluye la Política de dispositivos móviles.</t>
  </si>
  <si>
    <t>AD.2.2.2</t>
  </si>
  <si>
    <t>Responsable de TICs</t>
  </si>
  <si>
    <t>Teletrabajo</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</si>
  <si>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</si>
  <si>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</si>
  <si>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</si>
  <si>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</si>
  <si>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 xml:space="preserve">
La entidad cuenta con acceso restringido por VPN para ciertos funcionarios de la entidad previa solicitud y aprobación justificada.</t>
  </si>
  <si>
    <t>SEGURIDAD DE LOS RECURSOS HUMANOS</t>
  </si>
  <si>
    <t>AD.3</t>
  </si>
  <si>
    <t xml:space="preserve">Responsable de SI/Gestión Humana/Líderes de los procesos
</t>
  </si>
  <si>
    <t>A.7</t>
  </si>
  <si>
    <t>AD.3.1</t>
  </si>
  <si>
    <t>Antes de asumir el empleo</t>
  </si>
  <si>
    <t>Asegurar que el personal y contratistas comprenden sus responsabilidades y son idóneos en los roles para los que son considerados.</t>
  </si>
  <si>
    <t>A.7.1</t>
  </si>
  <si>
    <t>Modelo de Madurez Definido</t>
  </si>
  <si>
    <t>AD.3.1.1</t>
  </si>
  <si>
    <t>Gestión Humana</t>
  </si>
  <si>
    <t>Selección e investigación de antecedentes</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</si>
  <si>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</si>
  <si>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</si>
  <si>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</si>
  <si>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</si>
  <si>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La Entidad cuenta con los Procedimientos de Selección, Permanencia y desvinculación de los funcionarios dentro del Proceso de Gestión de Talento Humano, donde se esbozan estos parámetros.</t>
  </si>
  <si>
    <t>AD.3.1.2</t>
  </si>
  <si>
    <t>Términos y condiciones del empleo</t>
  </si>
  <si>
    <t>Los acuerdos contractuales con empleados y contratistas, deben establecer sus responsabilidades y las de la organización en cuanto a la seguridad de la información.</t>
  </si>
  <si>
    <t>A.7.1.2</t>
  </si>
  <si>
    <t>PR.DS-5</t>
  </si>
  <si>
    <t>La Entidad cuenta con los procedimientos de Selección, Permanencia y desvinculación de Personal que incluye firma del acta de posesión y el formato de Acuerdo de Confidencialidad y buen uso de los activos de información. Además las condiciones contractuales diferentes a los funcionarios se realizan de acuerdo con el Manual de Contratación</t>
  </si>
  <si>
    <t>AD.3.2</t>
  </si>
  <si>
    <t>Responsable de SI/Líderes de los procesos</t>
  </si>
  <si>
    <t xml:space="preserve"> Durante la ejecución del empleo</t>
  </si>
  <si>
    <t>Asegurar que los funcionarios y contratistas tomen consciencia de sus responsabilidades sobre la seguridad de la información y las cumplan.</t>
  </si>
  <si>
    <t>A.7.2</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</si>
  <si>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</si>
  <si>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</si>
  <si>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</si>
  <si>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</si>
  <si>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</si>
  <si>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</si>
  <si>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</si>
  <si>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La Entidad establece la obligatoriedad del cumplimiento de los requisitos del Sistema de Gestión Integrado através de la resolución que formalizó el manual de Operaciones, además se encuentran fijadas las responsabilidades de la Dirección en el Manual de Funciones de la Entidad en el mismo sentido.</t>
  </si>
  <si>
    <t>AD.3.2.2</t>
  </si>
  <si>
    <t xml:space="preserve">Responsable de SI/Líderes de los procesos
</t>
  </si>
  <si>
    <t>Toma de conciencia, educación y formación en la seguridad de la información</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</si>
  <si>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</si>
  <si>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</si>
  <si>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</si>
  <si>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</si>
  <si>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rPr>
        <sz val="9"/>
        <color theme="1"/>
        <rFont val="Calibri"/>
      </rP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rgb="FF000000"/>
        <rFont val="Calibri"/>
      </rPr>
      <t>Para la calificación tenga en cuenta que:</t>
    </r>
    <r>
      <rPr>
        <sz val="9"/>
        <color rgb="FF000000"/>
        <rFont val="Calibri"/>
      </rPr>
      <t xml:space="preserve">
Si Los funcionarios de la Entidad no tienen conciencia de la seguridad y privacidad de la información.
Diseñar programas para los conciencia y comunicación, de las políticas de seguridad y privacidad de la información, </t>
    </r>
    <r>
      <rPr>
        <b/>
        <sz val="9"/>
        <color rgb="FF000000"/>
        <rFont val="Calibri"/>
      </rPr>
      <t>están en 20.</t>
    </r>
    <r>
      <rPr>
        <sz val="9"/>
        <color rgb="FF000000"/>
        <rFont val="Calibri"/>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rgb="FF000000"/>
        <rFont val="Calibri"/>
      </rPr>
      <t>están en 40.</t>
    </r>
    <r>
      <rPr>
        <sz val="9"/>
        <color rgb="FF000000"/>
        <rFont val="Calibri"/>
      </rPr>
      <t xml:space="preserve">
Si se han ejecutado los planes de toma de conciencia, comunicación y divulgación, de las políticas de
seguridad y privacidad de la información, aprobados por la alta Dirección,</t>
    </r>
    <r>
      <rPr>
        <b/>
        <sz val="9"/>
        <color rgb="FF000000"/>
        <rFont val="Calibri"/>
      </rPr>
      <t xml:space="preserve"> están en 60.</t>
    </r>
    <r>
      <rPr>
        <sz val="9"/>
        <color rgb="FF000000"/>
        <rFont val="Calibri"/>
      </rPr>
      <t xml:space="preserve">
</t>
    </r>
  </si>
  <si>
    <t>En el procedimiento de Selección, Capacitación, Evaluación y Desvinculación de Personal de la Entidad se establece la necesidad de capacitación que se controlan con el programa de capacitación y bieestar, y además se ha implementado una herramienta de e-learning donde se han desarrollado cursos de formación en Seguridad de la Información, adicionalmente se establece las condiciones para inducción y re inducción de cada puesto de trabajo</t>
  </si>
  <si>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</si>
  <si>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</si>
  <si>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</si>
  <si>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</si>
  <si>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</si>
  <si>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La Entidad aplica lo establecido en la Ley 734 del 2002 Código único disciplinario.</t>
  </si>
  <si>
    <t>AD.3.3</t>
  </si>
  <si>
    <t>Terminación y cambio de empleo</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</si>
  <si>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</si>
  <si>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</si>
  <si>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</si>
  <si>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</si>
  <si>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</si>
  <si>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</si>
  <si>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</si>
  <si>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La Entidad cuenta con un Procedimiento de Selección, Permanencia y Desvinculación de Personal, donde se mencionan responsabilidades a la salida o cambio de cargo. El documento Acuerdo de Confidencialidad y Compromiso de Buen Uso de los Activos de Información, además de las actividades correspondientes al Manual de manejo y control Administrativo de Bienes para la devolución de los mismos.</t>
  </si>
  <si>
    <t>GESTIÓN DE ACTIVOS</t>
  </si>
  <si>
    <t>AD.4</t>
  </si>
  <si>
    <t>A.8</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</si>
  <si>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</si>
  <si>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</si>
  <si>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</si>
  <si>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</si>
  <si>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</si>
  <si>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</si>
  <si>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</si>
  <si>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</si>
  <si>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</si>
  <si>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</si>
  <si>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</si>
  <si>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rPr>
        <sz val="9"/>
        <color theme="1"/>
        <rFont val="Calibri"/>
      </rP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rgb="FF000000"/>
        <rFont val="Calibri"/>
      </rPr>
      <t xml:space="preserve">Tenga en cuenta para la calificación:
</t>
    </r>
    <r>
      <rPr>
        <sz val="9"/>
        <color rgb="FF000000"/>
        <rFont val="Calibri"/>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</si>
  <si>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La Entidad gestiona el inventario de los documentos a través de la Tabla de Retención Documental y tabla de trámites, los demás activos de información como computadores, servidores, impresoras se gestionan de acuerdo con el Manual de Control y Manejo Administrativo de Bienes</t>
  </si>
  <si>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</si>
  <si>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</si>
  <si>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</si>
  <si>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</si>
  <si>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</si>
  <si>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</si>
  <si>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La guía de Archivos establece mediante la Tabla de Retención Documental y la Tabla de Trámites del Proceso de Gestión Documental los responsables de los diferentes tipos documentales. Además, la entidad establece en el Manual de Control y Manejo Administrativo de Bienes al responsable del Almacén y cuando están siendo usados por los funcionarios les delega su custodia.</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</si>
  <si>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</si>
  <si>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</si>
  <si>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</si>
  <si>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</si>
  <si>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</si>
  <si>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El Procedimiento de Clasificación y  Etiquetado, establece el uso aceptable de los activos de información tipo documental, y en el Manual de Manejo y Control Administrativo de Bienes.Además se refuerza con el Formato de Acuerdo de Confidencialidad y compromiso de buen uso de los activos de información</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</si>
  <si>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</si>
  <si>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</si>
  <si>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</si>
  <si>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</si>
  <si>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</si>
  <si>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</si>
  <si>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La Entidad cuenta con el Procedimiento Selección, Permanencia y Desvinculación de Personal,que solicita entregar el registro de documentos de trabajo y datos de contactos frecuentes para el desarrollo de actividades del puesto de trabajo, Además de las actividades correspondientes al Manual de Manejo y Control Administrativo de Bienes para la devoluciónde los mismos.</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</si>
  <si>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</si>
  <si>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</si>
  <si>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</si>
  <si>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</si>
  <si>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</si>
  <si>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</si>
  <si>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</si>
  <si>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</si>
  <si>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</si>
  <si>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</si>
  <si>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El Procedimiento de Clasificación y Etiquetado, establece las directrices de clasificación de la información alineados con él las tablas de Retención Documental y de Trámites que son actualizadas por los líderes de procesos y responsables de cada dependencia, dependiendo de su sensibilidad y la importancia para la Entidad, cumpliendo con los requisitos legales establecidos para cada proceso a través de su nomograma.</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</si>
  <si>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</si>
  <si>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</si>
  <si>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</si>
  <si>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</si>
  <si>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</si>
  <si>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La Entidad cuenta con el Procedimiento Clasificación y Etiquetado de la información del Proceso de Gestión Documental al igual que con un procedimiento de clasificación de activos de información. Soportado también por la Guía de Administración de Usuarios de la Plataforma y la implementación de los sistemas de información, establecen y controlan el acceso a la información por estos medios.</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</si>
  <si>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</si>
  <si>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</si>
  <si>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</si>
  <si>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</si>
  <si>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</si>
  <si>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La Entidad cuenta con el procedimiento clasificación de los activos detallando los responsables de su uso y custodia</t>
  </si>
  <si>
    <t>AD.4.3</t>
  </si>
  <si>
    <t>Manejo de medios</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</si>
  <si>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</si>
  <si>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</si>
  <si>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</si>
  <si>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</si>
  <si>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</si>
  <si>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</si>
  <si>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</si>
  <si>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La entidad gestiona el manejo de medios removibles según lo definido en la política de dispositivos móviles donde se relacionan las responsabilidades del usuario en cuanto al uso que le debe dar dentro de la entidad.</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</si>
  <si>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</si>
  <si>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</si>
  <si>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</si>
  <si>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</si>
  <si>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</si>
  <si>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La entidad cuenta con procedimientos desde la Dirección de Informática y Desarrollo y desde el area administrativa que garantizan que se de un manejo adecuado a los equipos cuando ya no se utilicen.</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</si>
  <si>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</si>
  <si>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</si>
  <si>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</si>
  <si>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</si>
  <si>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</si>
  <si>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La entidad tiene implementados controles bajo contratos para el transporte de los medios que contienen información relacionada a la entidad.</t>
  </si>
  <si>
    <t>ASPECTOS DE SEGURIDAD DE LA INFORMACIÓN DE LA GESTIÓN DE LA CONTINUIDAD DEL NEGOCIO</t>
  </si>
  <si>
    <t>AD.5</t>
  </si>
  <si>
    <t>Responsable de la Continuidad</t>
  </si>
  <si>
    <t>A.17</t>
  </si>
  <si>
    <t>AD.5.1</t>
  </si>
  <si>
    <t>Continuidad de la seguridad de la información</t>
  </si>
  <si>
    <t xml:space="preserve"> La continuidad de la seguridad de la información debe incluir en los sistemas de gestión de la continuidad del negocio de la Entidad.</t>
  </si>
  <si>
    <t>A.17.1</t>
  </si>
  <si>
    <t>AD.5.1.1</t>
  </si>
  <si>
    <t>Planificación de la continuidad de la seguridad de la información</t>
  </si>
  <si>
    <t>A.17.1.1</t>
  </si>
  <si>
    <t>ID.BE-5
PR.IP-9</t>
  </si>
  <si>
    <r>
      <rPr>
        <sz val="9"/>
        <color theme="1"/>
        <rFont val="Calibri"/>
      </rP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rgb="FF000000"/>
        <rFont val="Calibri"/>
      </rPr>
      <t>Tenga en cuenta para la calificación:</t>
    </r>
    <r>
      <rPr>
        <sz val="9"/>
        <color rgb="FF000000"/>
        <rFont val="Calibri"/>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rgb="FF000000"/>
        <rFont val="Calibri"/>
      </rPr>
      <t>, están en 40.</t>
    </r>
    <r>
      <rPr>
        <sz val="9"/>
        <color rgb="FF000000"/>
        <rFont val="Calibri"/>
      </rPr>
      <t xml:space="preserve">
2) Si se reconoce la importancia de ampliar los planes de continuidad de del negocio a otros procesos, pero aun no se pueden incluir ni trabajar con ellos, </t>
    </r>
    <r>
      <rPr>
        <b/>
        <sz val="9"/>
        <color rgb="FF000000"/>
        <rFont val="Calibri"/>
      </rPr>
      <t>están en 60.</t>
    </r>
    <r>
      <rPr>
        <sz val="9"/>
        <color rgb="FF000000"/>
        <rFont val="Calibri"/>
      </rPr>
      <t xml:space="preserve">
</t>
    </r>
  </si>
  <si>
    <t>AD.5.1.2</t>
  </si>
  <si>
    <t>Implementación de la continuidad de la seguridad de la información</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</si>
  <si>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</si>
  <si>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</si>
  <si>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</si>
  <si>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</si>
  <si>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Verificación, revisión y evaluación de la continuidad de la seguridad de la información.</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</si>
  <si>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</si>
  <si>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</si>
  <si>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</si>
  <si>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</si>
  <si>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</si>
  <si>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Redundancias</t>
  </si>
  <si>
    <t xml:space="preserve"> Asegurar la disponibilidad de las instalaciones de procesamiento de la información.</t>
  </si>
  <si>
    <t xml:space="preserve">A.17.2 </t>
  </si>
  <si>
    <t>AD.5.2.1</t>
  </si>
  <si>
    <t>Disponibilidad de instalaciones de procesamiento de información</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</si>
  <si>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</si>
  <si>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</si>
  <si>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</si>
  <si>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La infraestructura del CPD de La Superintendencia de Sociedades en sus sistemas críticos cuenta con redundancia en toda su infraestructura.</t>
  </si>
  <si>
    <t>AD.6</t>
  </si>
  <si>
    <t>Responsable de SI/Responsable de TICs/Control Interno</t>
  </si>
  <si>
    <t>A.18</t>
  </si>
  <si>
    <t>AD.6.1</t>
  </si>
  <si>
    <t>Cumplimiento de requisitos legales y contractuales</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</si>
  <si>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</si>
  <si>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</si>
  <si>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</si>
  <si>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</si>
  <si>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</si>
  <si>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</si>
  <si>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</si>
  <si>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</si>
  <si>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</si>
  <si>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Dentro de la Caracterización de cada uno de los procesos de la Entidad se ha definido el nomograma donde se detalla la legislación aplicable a cada uno de ellos, alineados con la Política de Gestión Integral cumpliendo con la normatividad vigente.</t>
  </si>
  <si>
    <t>AD.6.1.2</t>
  </si>
  <si>
    <t>Derechos de propiedad intelectual.</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</si>
  <si>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</si>
  <si>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</si>
  <si>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La Organización cuenta con el Código de Buen Gobierno, políticas antipiratería,CIRCULAR INTERNANo.0524 de febrero de 2000 y la ley de derechos de autor ley 23 de 1982, se revisa permanente mente la Guía de Administración de la Plataforma Tecnológica.</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</si>
  <si>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</si>
  <si>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</si>
  <si>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</si>
  <si>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</si>
  <si>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</si>
  <si>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</si>
  <si>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El Procedimiento de Control de Documentos y Registros de la Entidad establece como se deben proteger el documento. Se aplica también el procedimiento de la GuíadeArchivo, que respalda la información del Sistema de InformaciónDocumentalmedianteelprocedimientoderespaldo y recuperación de la información.</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</si>
  <si>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</si>
  <si>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</si>
  <si>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</si>
  <si>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</si>
  <si>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</si>
  <si>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</si>
  <si>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La Superintendencia de Sociedades se acogióa  la ley de protección de datos LEY ESTATUTARIA  1581 DE 2012</t>
  </si>
  <si>
    <t>AD.6.1.5</t>
  </si>
  <si>
    <t>n/a</t>
  </si>
  <si>
    <t>Reglamentación de controles criptográficos.</t>
  </si>
  <si>
    <t>A.18.1.5</t>
  </si>
  <si>
    <t>En la política de Controles criptográficos y en el modelo,se establecen las responsabilidades y aplicabilidad de los controles criptográficos dentro de la operación.</t>
  </si>
  <si>
    <t>AD.6.2</t>
  </si>
  <si>
    <t>Control interno</t>
  </si>
  <si>
    <t>Revisiones de seguridad de la información</t>
  </si>
  <si>
    <t xml:space="preserve">A.18.2 </t>
  </si>
  <si>
    <t>AD.6.2.1</t>
  </si>
  <si>
    <t>Revisión independiente de la seguridad de la información</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</si>
  <si>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</si>
  <si>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</si>
  <si>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Se realizan pruebas de vulnerabilidad a la plataforma tecnológica por lo menos una vez al año, de acuerdo con la Guía de Administración de la Plataforma Tecnológica, al igual que dentro del programa de auditoria de la Entidad se tiene previsto realizar auditoría integral al Sistema de Gestión Integrado a todos los procesos.</t>
  </si>
  <si>
    <t>AD.6.2.2</t>
  </si>
  <si>
    <t>Cumplimiento con las políticas y normas de seguridad.</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</si>
  <si>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</si>
  <si>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</si>
  <si>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</si>
  <si>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</si>
  <si>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La Entidad establece la obligatoriedad del cumplimiento de los requisitos del Sistema de Gestión Integrado a través de la resolución que formalizó el manual de Operaciones, además se encuentran fijadas las responsabilidades de la Dirección en el Manual de Funciones de la Entidad en el mismo sentido.</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</si>
  <si>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</si>
  <si>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</si>
  <si>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</si>
  <si>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</si>
  <si>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</si>
  <si>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</si>
  <si>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RELACIONES CON LOS PROVEEDORES</t>
  </si>
  <si>
    <t>AD.7</t>
  </si>
  <si>
    <t>Responsable de compras y adquisiciones</t>
  </si>
  <si>
    <t>A.15</t>
  </si>
  <si>
    <t>AD.7.1</t>
  </si>
  <si>
    <t>Seguridad de la información en las relaciones con los proveedores</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</si>
  <si>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</si>
  <si>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</si>
  <si>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</si>
  <si>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LaentidadcuentaconlaPolíticaderelaciónconTerceroslacualestáeneldocumentodePoliticas.</t>
  </si>
  <si>
    <t>AD.7.2</t>
  </si>
  <si>
    <t>Gestión de la prestación de servicios de proveedores</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</si>
  <si>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</si>
  <si>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</si>
  <si>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</si>
  <si>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La Entidad cuenta con la guía para la Administración de Riesgos en el Proceso de Gestión Estratégica y define que es responsabilidad de los líderes de los procesos, su gestión. Adicionalmente en se solicita la identificación de riesgos del proceso contractual en el manual de contratos y está alineado con la Política de Gestió Integral soportada por el Manual de Gestión Integral donde se establece la obligatoriedad de identificar los riesgos con el acceso a terceros a la información.</t>
  </si>
  <si>
    <t>IDITEM</t>
  </si>
  <si>
    <t>BRECHA</t>
  </si>
  <si>
    <t>CONTROL DE ACCESO</t>
  </si>
  <si>
    <t>T.1</t>
  </si>
  <si>
    <t>Responsable de SI/Responsable de TICs</t>
  </si>
  <si>
    <t>A.9</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</si>
  <si>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</si>
  <si>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</si>
  <si>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</si>
  <si>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</si>
  <si>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</si>
  <si>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</si>
  <si>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</si>
  <si>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</si>
  <si>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</si>
  <si>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rPr>
        <sz val="11"/>
        <color theme="1"/>
        <rFont val="Calibri"/>
      </rPr>
      <t xml:space="preserve">Revisar que la </t>
    </r>
    <r>
      <rPr>
        <sz val="11"/>
        <color theme="1"/>
        <rFont val="Calibri"/>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</si>
  <si>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 xml:space="preserve">La Entidad cuenta con el Instructivo de Ingreso a las Instalaciones de la Entidad se especifican los controles de entrada.
La Entidad cuenta con un manual de Politicas  GC-PO-001 y en el con la  politica "2.3.4 POLÍTICA DE CONTROL DE ACCESO A LOS SISTEMAS".
La Entidad cuenta con un manual de modelos  GC-MO-001 y en el con el modelo "2.4 MODELO DE CONTROL DE ACCESO A LA INFORMACIÓN Y A LOS SISTEMAS". </t>
  </si>
  <si>
    <t>T.1.1.2</t>
  </si>
  <si>
    <t>Acceso a redes y a servicios en red</t>
  </si>
  <si>
    <t>Se debe permitir acceso de los usuarios a la red y a los servicios de red para los que hayan sido autorizados específicamente.</t>
  </si>
  <si>
    <t>A.9.1.2</t>
  </si>
  <si>
    <t>PR.AC-4
PR.DS-5
PR.PT-3</t>
  </si>
  <si>
    <r>
      <rPr>
        <sz val="11"/>
        <color theme="1"/>
        <rFont val="Calibri"/>
      </rPr>
      <t xml:space="preserve">Revisar la </t>
    </r>
    <r>
      <rPr>
        <sz val="11"/>
        <color theme="1"/>
        <rFont val="Calibri"/>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</si>
  <si>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 xml:space="preserve">Se encuentra implementado el formato 46001 en el SGD, además se relaciona en la AUTORIZACION DE SERVICIOS INFORMATICOS
La Entidad cuenta con un manual de Politicas  GC-PO-001 y en el con la  politica "2.2.10 POLÍTICA DE USO DE LOS SERVICIOS DE RED".
La Entidad cuenta con un manual de modelos  GC-MO-001 y en el con el modelo "2.4 MODELO DE CONTROL DE ACCESO A LA INFORMACIÓN Y A LOS SISTEMAS", y en este modelo los numerales de 2.2.10 POLÍTICA DE USO DE LOS SERVICIOS DE RED, 2.4.5.1.3 Internet, 2.4.5.1.6 Correo electrónico" 
</t>
  </si>
  <si>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</si>
  <si>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</si>
  <si>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</si>
  <si>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</si>
  <si>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</si>
  <si>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</si>
  <si>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</si>
  <si>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</si>
  <si>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</si>
  <si>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</si>
  <si>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</si>
  <si>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La Entidad cuenta con la Guía de Gestión de usuarios Plataforma Tecnológica, controlados por el Directorio Activo de la Plataforma Microsoft implementada a nivel Nacional, también soportada por la Guía de Administración de la Plataforma Tecnológica.</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</si>
  <si>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</si>
  <si>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</si>
  <si>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</si>
  <si>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</si>
  <si>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</si>
  <si>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La Entidad cuenta con la Guía de Gestión de usuarios Plataforma Tecnológica, controlados por el Directorio Activo de la Plataforma Microsoft implementada a nivel Nacional, también soportada por la Guía de Administración de la Plataforma Tecnológica y en el manual de políticas de la Seguridad de la Información</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</si>
  <si>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</si>
  <si>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</si>
  <si>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</si>
  <si>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</si>
  <si>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</si>
  <si>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</si>
  <si>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La Entidad cuenta con la Guía Gestión de Usuarios Plataforma Tecnológica y los perfiles de usuarios definidos en cada uno de los sistemas de información que lo permiten, inclusive algunos sistemas de Información se validan contra la misma contraseña del Directorio Activo, también la misma es revisada por los administradores funcionales de los Sistemas de Información.</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</si>
  <si>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</si>
  <si>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</si>
  <si>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</si>
  <si>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</si>
  <si>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</si>
  <si>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La entidad controla la autenticación secreta según lo indicado en la GUIA PARA CONTRASEÑAS SEGURAS</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</si>
  <si>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</si>
  <si>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</si>
  <si>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</si>
  <si>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</si>
  <si>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</si>
  <si>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La Guía Gestión de usuarios Plataforma Tecnológica establece que el Administrador funcional mantiene los usuarios del Sistema de información.</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</si>
  <si>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</si>
  <si>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</si>
  <si>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</si>
  <si>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</si>
  <si>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</si>
  <si>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La Entidad cuenta con el procedimiento de Guía Gestión de Usuarios Plataforma Tecnológicade acuerdo con el Procedimiento Selección, Permanencia y Desvinculación de Personal</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</si>
  <si>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</si>
  <si>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</si>
  <si>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</si>
  <si>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</si>
  <si>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</si>
  <si>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</si>
  <si>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</si>
  <si>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</si>
  <si>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</si>
  <si>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</si>
  <si>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</si>
  <si>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</si>
  <si>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</si>
  <si>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</si>
  <si>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</si>
  <si>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</si>
  <si>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</si>
  <si>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</si>
  <si>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La Entidad cuenta con la Guía Gestión de Usuarios de la Plataforma Tecnológica, que establece roles y perfiles de acceso a la información, dentro de cada uno de los sistemas se restringe el acceso a la información particular. Además se asignan permisos de acceso a la información de carpetas compartidas dependiendo de la necesidad.</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</si>
  <si>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</si>
  <si>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</si>
  <si>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</si>
  <si>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</si>
  <si>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</si>
  <si>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</si>
  <si>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</si>
  <si>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</si>
  <si>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</si>
  <si>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</si>
  <si>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La guía de Administración de la Plataforma Tecnológica establece el rol para la gestión del directorio Activo y a través de éste último se aplican los controles necesarios para gestionar las contraseñas de acceso a los servicios, soportado por el Directorio Activo tiene los controles usuales,como permitir a los usuarios su cambio de contraseña, no despliegue de la clave cuando se digita, solicitud de nueva contraseña en el primer log-ony la aplicación de la guía de contraseñas seguras.</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</si>
  <si>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</si>
  <si>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</si>
  <si>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</si>
  <si>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</si>
  <si>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</si>
  <si>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El Directorio Activo evita que los usuarios puedan instalar software y ejecutar utilitarios como cambio de hora y fecha. Los usuarios no tienen acceso a modificar los parámetros de la BIOS. La Gestión del Directorio Activo se realiza con la Guía de Administración de la PlataformaTecnológica y la Guía de Gestión de Usuarios de la Plataforma Tecnológica.</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</si>
  <si>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</si>
  <si>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</si>
  <si>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</si>
  <si>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</si>
  <si>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</si>
  <si>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El procedimiento de Implementación Sistemas de Información establece la restricción a los programas fuentes con que cuenta la Entidad, manejando roles específicos para el desarrollo. Además, el código fuente se encuentra en la plataforma TFS(TeamFoundationserver); donde se gestiona el versionamiento, ficha técnica de la aplicación, para acceso al código se requiere asignación de permisos.</t>
  </si>
  <si>
    <t>CRIPTOGRAFÍA</t>
  </si>
  <si>
    <t>T.2</t>
  </si>
  <si>
    <t>A.10</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</si>
  <si>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</si>
  <si>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</si>
  <si>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</si>
  <si>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</si>
  <si>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</si>
  <si>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</si>
  <si>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</si>
  <si>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</si>
  <si>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</si>
  <si>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La entidad cuenta con una política de controles criptográficos donde detalla que la protección se deberá cumplir con el MODELO DE USO DE CONTROLES CRIPOGRÁFICOS contenido en el Documento de Modelos del SGI y la evaluación de riesgos, donde se deberá identificar el nivel requerido de protección teniendo en cuenta tipo, fortaleza y calidad del algoritmo de cifrado requerido.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</si>
  <si>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</si>
  <si>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</si>
  <si>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</si>
  <si>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</si>
  <si>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</si>
  <si>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Los entes de certificación abierta o cerrada son quienes crean y administran los usuarios y las llaves que entregan a través de algún convenio o acuerdo entre las partes que participan en el intercambio de información. Soportado también por la Guía de Gestión de Usuarios de la Plataforma Tecnológica. Se ha incorporado el uso de certificados de firma digitales que garantizan la autenticidad, integridad y no repudio de los mensajes de datos de las sociedades que se encuentran en vigilancia, sólo para el trámite de Estados Financieros de fin de ejercicio, que presentan anualmente y que la Entidad ha contratado através de una certificadora abierta.</t>
  </si>
  <si>
    <t>SEGURIDAD FÍSICA Y DEL ENTORNO</t>
  </si>
  <si>
    <t>T.3</t>
  </si>
  <si>
    <t>Responsable de la seguridad física/Responsable de SI/Líderes de los procesos</t>
  </si>
  <si>
    <t>A.11</t>
  </si>
  <si>
    <t>T.3.1</t>
  </si>
  <si>
    <t>Responsable de la seguridad física</t>
  </si>
  <si>
    <t>ÁREAS SEGURAS</t>
  </si>
  <si>
    <t>Prevenir el acceso físico no autorizado, el daño y la interferencia a la información y a las instalaciones de procesamiento de información de la organización.</t>
  </si>
  <si>
    <t>A.11.1</t>
  </si>
  <si>
    <t>T.3.1.1</t>
  </si>
  <si>
    <t>Perímetro de seguridad física</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</si>
  <si>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</si>
  <si>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</si>
  <si>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</si>
  <si>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</si>
  <si>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LaEntidadcuentaconelInstructivoparaIngresoalasInstalacionesdelaEntidadparaestablecerelcontroldeaccesofísicoalasinstalacionesdelEntidad,tantodefuncionarioscomodepersonalexterno,asícomolaidentificacióndelasáreasseguras,conlaaplicacióndealgunoscontrolesdependiendodecadaáreayladisposiciónquehayadeterminadoelresponsable de cada una.</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</si>
  <si>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</si>
  <si>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</si>
  <si>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</si>
  <si>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</si>
  <si>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</si>
  <si>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</si>
  <si>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</si>
  <si>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LaEntidadcuentaconelInstructivodeIngresoalasInstalacionesdelaEntidadseespecificanloscontrolesdeentrada.ParaelCentrodeCómputodelaentidadsetieneimplementadocontroldeaccesodedoblefactordeautenticaciónmediantetarjetadeproximidadyhuelldactilar,centrosdecableadocerradosyáreasindependientes,ademáscámarasdeseguridadpor vigilancia administrativa.</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</si>
  <si>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</si>
  <si>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</si>
  <si>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</si>
  <si>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</si>
  <si>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</si>
  <si>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</si>
  <si>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LaEntidadcuentaconelInstructivodeIngresoalasInstalacionesparaestablecerelcontroldeaccesofísicoalasinstalacionesdelaEntidad,tantodefuncionarioscomodepersonalexternoconlaaplicacióndealgunoscontrolesfísicosdependiendodeláreasegurayladisposiciónquehayan determinado el responsable de cada área.</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</si>
  <si>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</si>
  <si>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</si>
  <si>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</si>
  <si>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</si>
  <si>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</si>
  <si>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</si>
  <si>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LaEntidadcuentaconherramientasdecontrolparalaprotecciónfísicadelosactivosdeinformación,dependiendodeláreasegura.Porejemplo:contralaamenazadeincendioenalgunasáreassehainstaladoelsistemadedetecciónyapagadodeincendioconextintoresautomáticos.IgualmenteseparticipaencomitésdeseguridaddelsectordelCANdelaciudaddeBogotáparapreveniramenazasodesastresnonaturalesysoportadopoelComitéParitariodeSaludOcupacionalCOPASO.ParaelCentrodeComputosecuentaconlossistemasde extinción de incendio, aire acondicionado y UPS´s.</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</si>
  <si>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</si>
  <si>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</si>
  <si>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</si>
  <si>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</si>
  <si>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</si>
  <si>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</si>
  <si>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LaEntidadcuentaconelInstructivodeIngresoalasInstalaciones,dondeestablecelorelacionado con el trabajo en áreas seguras.</t>
  </si>
  <si>
    <t>T.3.1.6</t>
  </si>
  <si>
    <t>Áreas de despacho y carga</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</si>
  <si>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</si>
  <si>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</si>
  <si>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</si>
  <si>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</si>
  <si>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</si>
  <si>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</si>
  <si>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</si>
  <si>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</si>
  <si>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</si>
  <si>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</si>
  <si>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</si>
  <si>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</si>
  <si>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</si>
  <si>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Los equipos de cómputo y cualquier bien que pose a la Entidad se protege de acuerdo con el Manual de Manejo y Control Administrativo de Bienes y está bajo la custodia del funcionario asignado y distribuidos en cada una de las dependencias y sedes de la Entidad, todos ellos con puertas de control de acceso. El Centro de cómputo está protegido mediante control de acceso de doble factor de autenticación mediante tarjeta de proximidad y huella dactilar, además se encuentra en un area restringida y vigilada por CCTV.</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</si>
  <si>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</si>
  <si>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</si>
  <si>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</si>
  <si>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</si>
  <si>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</si>
  <si>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</si>
  <si>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El Procedimiento de Acciones Preventivas, Correctivas y de Gestión de Incidentes de seguridad, aplica la Guía de Plan de Recuperación de Tecnología donde se describe los tipos de contingencia con que cuenta la Entidad para respaldar algunos servicios públicos en la sede de Bogotá incorporando UPS,PlantasEléctricas y tanques de almacenamiento de agua, y en las ciudades de Medellín, Cali y Barranquilla se cuenta  con UPS para respaldar el adecuado apagado de los computadores de dichas sedes, además en todas las intendencias se cuenta con una UPS especializada para respaldar la información de los equipos de los enlaces de la red WAN.</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</si>
  <si>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</si>
  <si>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</si>
  <si>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</si>
  <si>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</si>
  <si>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</si>
  <si>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</si>
  <si>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</si>
  <si>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</si>
  <si>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</si>
  <si>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</si>
  <si>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</si>
  <si>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</si>
  <si>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La Entidad cuenta con el Procedimiento de Mantenimiento Preventivo y Correctivo, la Guía de Mantenimiento y Limpieza de las Instalaciones y el formato de Planes de Mantenimiento. Los mantenimientos se realizan a Servidores, equipos activos, PCs, Firewall dos preventivos por año. aire acondicionado, bimestralmente al sistema de extisión, y UPS semestral.</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</si>
  <si>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</si>
  <si>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</si>
  <si>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</si>
  <si>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</si>
  <si>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</si>
  <si>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</si>
  <si>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La Entidad cuenta con el Manual de Control y Manejo Administrativo de Bienes que direcciona cómo se retiran los equipos de las instalaciones. Y se refuerza con el Instructivo de Ingreso a las Instalaciones para el control de acceso físico a las intalaciones de la entidad con la proteccion a las zonas de carga y descarga.</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</si>
  <si>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</si>
  <si>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</si>
  <si>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</si>
  <si>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</si>
  <si>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</si>
  <si>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</si>
  <si>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La Entidad controla mediante credenciales sólo permite ingresar con el usuario y la contraseña válidos para el computador. Se protegen de acuerdo con el Manual de Manejo y Control Administrativo de Bienes y la póliza ante todo riesgo. Además se tiene implementado el memorando para salida de elementos firmado por el coordinador del área.</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</si>
  <si>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</si>
  <si>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</si>
  <si>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</si>
  <si>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</si>
  <si>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</si>
  <si>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La Entidad cuenta con el Manual de Manejo y Control Administrativo de Bienes establece las condiciones para el retiro o reutilización de los activos de información. Se realiza formateo por parte de la Mesa de Ayuda de los equipos para entregar al programa COMPUTADORES PARA EDUCAR, la entidad tiene la herramienta de los equipos de Informática Forense para este fin.</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</si>
  <si>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</si>
  <si>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</si>
  <si>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</si>
  <si>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</si>
  <si>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</si>
  <si>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En el Manual de Gestión Integral se ha establecido la política de puesto de trabajo despejado y bloqueo de pantalla. Adicionalmente se cuenta con el control de protector de pantalla automático por medio de la gestión del Directorio Activo, de acuerdo con la Guía de Administración de la Plataforma Tecnológica y no permite ser modificado por el usuario.</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</si>
  <si>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</si>
  <si>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</si>
  <si>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</si>
  <si>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</si>
  <si>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</si>
  <si>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</si>
  <si>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Se desarrolló la política de escritorio y pantalla limpia la cual se encuentra en el documento de políticas de SGI</t>
  </si>
  <si>
    <t>SEGURIDAD DE LAS OPERACIONES</t>
  </si>
  <si>
    <t>T.4</t>
  </si>
  <si>
    <t>Responsable de TICs/Responsable de SI</t>
  </si>
  <si>
    <t>A.12</t>
  </si>
  <si>
    <t>T.4.1</t>
  </si>
  <si>
    <t>PROCEDIMIENTOS OPERACIONALES Y RESPONSABILIDADES</t>
  </si>
  <si>
    <t>Asegurar las operaciones correctas y seguras de las instalaciones de procesamiento de información.</t>
  </si>
  <si>
    <t xml:space="preserve">A.12.1 </t>
  </si>
  <si>
    <t>T.4.1.1</t>
  </si>
  <si>
    <t>Procedimientos de operación documentados</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</si>
  <si>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</si>
  <si>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</si>
  <si>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</si>
  <si>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Para la operación de la plataforma tecnológica, la entidad cuenta con la Guía de Administración de la Plataforma Tecnológica, la Guía de Gestión de Usuarios de la Plataforma Tecnológica, el Procedimiento de Control de Cambios a la Infraestructura Tecnológica y el Procedimiento de Soporte Técnico, Mantenimiento Preventivo y Correctivo, y otros disponibles en la sección de la Intranet del Sistema de Gestión Integrado, proceso de Gestión de Infraestructura y Logística.</t>
  </si>
  <si>
    <t>T.4.1.2</t>
  </si>
  <si>
    <t>Gestión de cambios</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</si>
  <si>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</si>
  <si>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</si>
  <si>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</si>
  <si>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</si>
  <si>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La Entidad cuenta con el procedimiento Cambios al Ambiente Productivo, el cual direcciona cómo se deben manejar los cambios al ambiente de producción y el procedimiento de implementación de Sistemas de Información.</t>
  </si>
  <si>
    <t>T.4.1.3</t>
  </si>
  <si>
    <t>Gestión de capacidad</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</si>
  <si>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</si>
  <si>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</si>
  <si>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</si>
  <si>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</si>
  <si>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La entidad y la DID a través de su PETI y la gestión de los recursos físicos realiza el análisis de uso de la infraestructura, para su gestión y adecuación de acuerdo a los requisitos del negocio.Se  realiza el seguimiento de capacidad del exchange, bases de datos, share point.</t>
  </si>
  <si>
    <t>T.4.1.4</t>
  </si>
  <si>
    <t>Separación de los ambientes de desarrollo, pruebas y operación</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</si>
  <si>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</si>
  <si>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</si>
  <si>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</si>
  <si>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</si>
  <si>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Se elaboró una política para la separación de las redes, la cual se encuentra en el documento de políticas del SGI. Además en la CMDB está la relación de servidores en los diferentes ambientes.</t>
  </si>
  <si>
    <t>T.4.2</t>
  </si>
  <si>
    <t>PROTECCIÓN CONTRA CÓDIGOS MALICIOSOS</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</si>
  <si>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</si>
  <si>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</si>
  <si>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</si>
  <si>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</si>
  <si>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</si>
  <si>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</si>
  <si>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</si>
  <si>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</si>
  <si>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</si>
  <si>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La Guía de Administración de la Plataforma Tecnológica establece a través de la gestión del directorio activo y el uso de herramientas de Antivirus End point de System Center, herramienta de escritorio karspesky, gestionado de forma centralizada a nivel nacional. La seguridad perimetral con firewall tipo Gateway con los  módulos de Antivirus, ANTISPAM, IPS, entre otros.</t>
  </si>
  <si>
    <t>T.4.3</t>
  </si>
  <si>
    <t>COPIAS DE RESPALDO</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</si>
  <si>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</si>
  <si>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</si>
  <si>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</si>
  <si>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</si>
  <si>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</si>
  <si>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</si>
  <si>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</si>
  <si>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</si>
  <si>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De acuerdo al procedimiento establecido, se realizan los respaldos a: Basesdedatos, fileserver con estructura de las dependencias, sharepoint, imagen de servidores, granja2012, códigosfuente(TFS), Azure, audiencias, custodia, gestión documental, funcionarios y exfuncionarios. También se respalda por medio de Azure y custodia externa.</t>
  </si>
  <si>
    <t>T.4.4</t>
  </si>
  <si>
    <t>REGISTRO Y SEGUIMIENTO</t>
  </si>
  <si>
    <t>Registrar eventos y generar evidencia.</t>
  </si>
  <si>
    <t xml:space="preserve">A.12.4 </t>
  </si>
  <si>
    <t>T.4.4.1</t>
  </si>
  <si>
    <t>Registro de eventos</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</si>
  <si>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</si>
  <si>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</si>
  <si>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</si>
  <si>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</si>
  <si>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LaEntidadcuentaconelProcedimientoImplementacióndeSistemasdeInformación,enelcualseexigequetodoslossistemastenganincorporadoselregistrodelasactividadesrealizadas tanto por el Administrador como por los usuarios de los sistemas que lo requieren.</t>
  </si>
  <si>
    <t>T.4.4.2</t>
  </si>
  <si>
    <t>Protección de la información de registro</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</si>
  <si>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</si>
  <si>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</si>
  <si>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</si>
  <si>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</si>
  <si>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Los registros de auditoria de los sistemas de información se respaldan con el Procedimiento de Respaldo y Recuperación y adicionalmente se aplica el Pocedimiento de Gestión de Log y Registros de Auditoría.</t>
  </si>
  <si>
    <t>T.4.4.3</t>
  </si>
  <si>
    <t>Registros del administrador y del operador</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</si>
  <si>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</si>
  <si>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</si>
  <si>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</si>
  <si>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</si>
  <si>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La Entidad cuenta con el Procedimiento Implementación de Sistemas de Información, en el cual se exige que todos los sistemas tengan incorporados el registro de las actividades realizadas por el Administrador del Sistema. Se tienen implementados los logs de aplicaciones, logs de bases de datos, logs de sistema operativo.</t>
  </si>
  <si>
    <t>T.4.4.4</t>
  </si>
  <si>
    <t>Sincronización de relojes</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</si>
  <si>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</si>
  <si>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</si>
  <si>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</si>
  <si>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Todos los servidores sincronizan la fecha y hora con el protocolo NTP del controlador de dominio.</t>
  </si>
  <si>
    <t>T.4.5</t>
  </si>
  <si>
    <t>CONTROL DE SOFTWARE OPERACIONAL</t>
  </si>
  <si>
    <t>Asegurar la integridad de los sistemas operacionales.</t>
  </si>
  <si>
    <t>A.12.5</t>
  </si>
  <si>
    <t>T.4.5.1</t>
  </si>
  <si>
    <t>Instalación de software en sistemas operativos</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</si>
  <si>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</si>
  <si>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</si>
  <si>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</si>
  <si>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</si>
  <si>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La Entidad cuenta con la Guía Gestión de Usuarios Plataforma Tecnológica y la Guía de Contraseñas Seguras. Los usuarios no administradores no tienen permiso de ingresar a ejecutar algunas funciones del sistema, como instalación de software, cambio de hora,etc. A través de la gestión del Directorio Activo de la infraestructura</t>
  </si>
  <si>
    <t>T.4.6</t>
  </si>
  <si>
    <t>GESTIÓN DE LA VULNERABILIDAD TÉCNICA</t>
  </si>
  <si>
    <t>Prevenir el aprovechamiento de las vulnerabilidades técnicas.</t>
  </si>
  <si>
    <t xml:space="preserve">A.12.6 </t>
  </si>
  <si>
    <t>T.4.6.1</t>
  </si>
  <si>
    <t>Gestión de las vulnerabilidades técnicas</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</si>
  <si>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</si>
  <si>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</si>
  <si>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</si>
  <si>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</si>
  <si>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Se realizan pruebas de vulnerabilidades periódicamente según lo descrito en la guía de Administración de la Plataforma Tecnológica.</t>
  </si>
  <si>
    <t>T.4.6.2</t>
  </si>
  <si>
    <t>Restricciones sobre la instalación de software</t>
  </si>
  <si>
    <t>Se debe establecer e implementar las reglas para la instalación de software por parte de los usuarios.</t>
  </si>
  <si>
    <t xml:space="preserve">A.12.6.2 </t>
  </si>
  <si>
    <t>Revisar las restricciones y las reglas para la instalación de software por parte de los usuarios.</t>
  </si>
  <si>
    <t>La Entidad cuenta con la Guía Gestión de Usuarios Plataforma Tecnológica y la Guía de Contraseñas Seguras. Los usuarios no administradores no tienen permiso de ingresar a ejecutar algunas funciones del sistema, como instalación de software, cambio de hora,etc. Através de la gestión del Directorio Activo de la infraestructura.</t>
  </si>
  <si>
    <t>T.4.7</t>
  </si>
  <si>
    <t>CONSIDERACIONES SOBRE AUDITORÍAS DE SISTEMAS DE INFORMACIÓN</t>
  </si>
  <si>
    <t>Minimizar el impacto de las actividades de auditoría sobre los sistemas operacionales.</t>
  </si>
  <si>
    <t xml:space="preserve">A.12.7 </t>
  </si>
  <si>
    <t>T.4.7.1</t>
  </si>
  <si>
    <t>Controles sobre auditorías de sistemas de información</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</si>
  <si>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</si>
  <si>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</si>
  <si>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</si>
  <si>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De acuerdo con el Procedimiento de Implementación de los sistemas de Información, los registros de auditoria son almacenados en las bases de datos correspondientes dejando registro de las acciones de los administradores y usuarios éstos son respaldados por el Procedimiento de Respaldo y Recuperación de la Información. Adicionalmente, según el Procedimiento de Administración de la Plataforma Tecnológica, solo es instalado el software que es autorizado por la Direccion de Informática y Desarrollo y se gestiona con el Directorio Activo para que lo usuarios no descarguen software no autorizado que pueda afectar la información de las auditorias de los sistemas de información y aplicar pruebas de vulnerabiidades no planificadas.</t>
  </si>
  <si>
    <t>SEGURIDAD DE LAS COMUNICACIONES</t>
  </si>
  <si>
    <t>T.5</t>
  </si>
  <si>
    <t>A.13</t>
  </si>
  <si>
    <t>T.5.1</t>
  </si>
  <si>
    <t>GESTIÓN DE LA SEGURIDAD DE LAS REDES</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</si>
  <si>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</si>
  <si>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</si>
  <si>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</si>
  <si>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</si>
  <si>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</si>
  <si>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</si>
  <si>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</si>
  <si>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</si>
  <si>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Se aplica de acuerdo con la Guía de Administración de la Plataforma Tecnológica, segregando funciones de la persona encargada de las redes de datos y de otros servicios de la plataforma tecnológica. Se realiza la segmentación de la red y se realiza monitoreo permanente y el aseguramiento de los equipos activos. Usuario y contraseña para administración y no se permite telnet, se cuenta con el software de gestión e-sigh, y se tiene control sobre los puertos.</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</si>
  <si>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</si>
  <si>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</si>
  <si>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</si>
  <si>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</si>
  <si>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</si>
  <si>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La Política de Gestión Integral soportado por el Manual de Gestión Integral establece la política para el acceso a los servicios de red y determina algunas directrices para la relación de terceras partes, respaldado por el Manual de Contratación Se ha realizado un estudio de Impacto de la Disponibilidad de la Plataforma tecnológica(BIA) que ha servido para establecer los requerimientos de los tiempos  de disponibilidad para la prestación de servicios y los acuerdos de prestación de servicios que deben ofrecer los terceros</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</si>
  <si>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</si>
  <si>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</si>
  <si>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</si>
  <si>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</si>
  <si>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</si>
  <si>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</si>
  <si>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La Superintendencia tiene la red segmentada, además para conexiones inalambricas se tienen tres redes que son invitados, VIP, e intranet supersoc.</t>
  </si>
  <si>
    <t>T.5.2</t>
  </si>
  <si>
    <t>TRANSFERENCIA DE INFORMACIÓN</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</si>
  <si>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</si>
  <si>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</si>
  <si>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</si>
  <si>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</si>
  <si>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</si>
  <si>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</si>
  <si>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</si>
  <si>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</si>
  <si>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La entidad cuenta con documentación que permite granatizar que la transferncia de la información se está realizando de manera que exista Confidenciaidad e Integridad de la Información.</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</si>
  <si>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</si>
  <si>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</si>
  <si>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</si>
  <si>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</si>
  <si>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</si>
  <si>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La entidad tiene establecidos convenios para la transferencia de la información, entre los cuales están los acuerdos establecidos con el Banco de la Republica, UIAF, entre otros.</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</si>
  <si>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</si>
  <si>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</si>
  <si>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</si>
  <si>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</si>
  <si>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</si>
  <si>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</si>
  <si>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La entidad tiene establecidos mecanismos que permiten proteger la información dentro de la mensajería electrónica, entre los cueles están exchange, certimail, y certificado de firma digital para funcionario.</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</si>
  <si>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</si>
  <si>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</si>
  <si>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</si>
  <si>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</si>
  <si>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</si>
  <si>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La entidad tiene establecidos los Acuerdos de Conidencialidad de la información, los cuales son de cumplimiento obligatorio para cualquier persona o empresa que trabaje con información de la entidad,</t>
  </si>
  <si>
    <t>ADQUISICIÓN, DESARROLLO Y MANTENIMIENTO DE SISTEMAS</t>
  </si>
  <si>
    <t>T.6</t>
  </si>
  <si>
    <t>A.14</t>
  </si>
  <si>
    <t>T.6.1</t>
  </si>
  <si>
    <t>REQUISITOS DE SEGURIDAD DE LOS SISTEMAS DE INFORMACIÓN</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</si>
  <si>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</si>
  <si>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</si>
  <si>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</si>
  <si>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</si>
  <si>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</si>
  <si>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</si>
  <si>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</si>
  <si>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</si>
  <si>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En estudios previos para la contratación se revisan los requerimientos mínimos técnicos, funcionales y de seguridad de las adquisiciones, dentro del Manual de Contratación, sinembargo también están especificados los requerimientos de seguridad de los Sistemas de Información en el Procedimiento para la Adquisición e Impementación de los Sistemas de Información.</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</si>
  <si>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</si>
  <si>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</si>
  <si>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</si>
  <si>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</si>
  <si>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</si>
  <si>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</si>
  <si>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La entidad tiene varios mecanismos de asegurar la información, como es: 
1. Servidores con certificados SSL, Firewall, DMZ. (Redes Públicas) 
2. Mediante la identificacion de usuarios externos e internos con credenciales de acceso (Actividades fraudulentas)
3. Mediante acuerdos de confidencialidad en documentos contractuales. (Disputascontractuales) 
4. Perfiles de seguridad en aplicativos críticos como la seguridad de POst@l y la herencia de la misma en otros sistemas de información. (Divulgación y modificaciones no autorizadas)</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</si>
  <si>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</si>
  <si>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</si>
  <si>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</si>
  <si>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</si>
  <si>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</si>
  <si>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</si>
  <si>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La entidad tiene varios mecanismos de asegurar la información, como es: 
1.Se garantiza la identidad de la Entidad en internet, a través  del registro del DNS y la expedición de los certificados correspondientes para la identificación de los servidores. 
2.Las comunicaciones se realizan através de un canal de dicado que garantiza la entrega de información completa. 
3.Perfiles de seguridad en aplicativos críticos como la seguridad de POst@l y la herencia de la misma en otros sistemas de información.</t>
  </si>
  <si>
    <t>T.6.2</t>
  </si>
  <si>
    <t>SEGURIDAD EN LOS PROCESOS DE DESARROLLO Y DE SOPORTE</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</si>
  <si>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</si>
  <si>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</si>
  <si>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</si>
  <si>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</si>
  <si>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</si>
  <si>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</si>
  <si>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</si>
  <si>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Los procedimientos de desarrollo y adquisición de software para La Superintendencia de Sociedades se rigen a través del programa de Arquitectura empesarial de la entidad, para los desarrollos externos.</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</si>
  <si>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</si>
  <si>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</si>
  <si>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</si>
  <si>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</si>
  <si>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</si>
  <si>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La Dirección de Informática y Desarrollo cuenta con un proceso formal de control de cambio al ambiente productivo</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</si>
  <si>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</si>
  <si>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</si>
  <si>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</si>
  <si>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</si>
  <si>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</si>
  <si>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</si>
  <si>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La Dirección de Informática y Desarrollo cuenta con un proceso formal de control de cambio al ambiente productivo, los cuales revisan el estado de las aplicaciones críticas de la entidad ante cambios en la plataforma o sistemas relacionados</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</si>
  <si>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</si>
  <si>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</si>
  <si>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</si>
  <si>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</si>
  <si>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</si>
  <si>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</si>
  <si>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</si>
  <si>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</si>
  <si>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</si>
  <si>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</si>
  <si>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</si>
  <si>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</si>
  <si>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</si>
  <si>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</si>
  <si>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</si>
  <si>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</si>
  <si>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</si>
  <si>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</si>
  <si>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</si>
  <si>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</si>
  <si>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</si>
  <si>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</si>
  <si>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</si>
  <si>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</si>
  <si>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</si>
  <si>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</si>
  <si>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</si>
  <si>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</si>
  <si>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</si>
  <si>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</si>
  <si>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</si>
  <si>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</si>
  <si>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Los procedimientos de desarrollo y adquisición de software para La Superintendencia de Sociedades se rigen a través del programa de Arquitectura empesarial de laentidad, para los desarrollos externos.</t>
  </si>
  <si>
    <t>T.6.3</t>
  </si>
  <si>
    <t>DATOS DE PRUEBA</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</si>
  <si>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</si>
  <si>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</si>
  <si>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</si>
  <si>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</si>
  <si>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</si>
  <si>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</si>
  <si>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</si>
  <si>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La entidad cuenta con la Política de Intercambio de Información la cual está en el documento de Politicas.</t>
  </si>
  <si>
    <t xml:space="preserve">Esta politica no alcanza a cubrir este control. Hay que incluir las directrices de uso de información real en las pruebas, la autorizacion de uso, inventario de datos usados en cada prueba, las responsabilidades sobre esta información y el borrado de la informacion despues de terminadas la pruebas. </t>
  </si>
  <si>
    <t>GESTIÓN DE INCIDENTES DE SEGURIDAD DE LA INFORMACIÓN</t>
  </si>
  <si>
    <t>T.7.</t>
  </si>
  <si>
    <t>A.16</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</si>
  <si>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</si>
  <si>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</si>
  <si>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</si>
  <si>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</si>
  <si>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</si>
  <si>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</si>
  <si>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</si>
  <si>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</si>
  <si>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</si>
  <si>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</si>
  <si>
    <t>El Procedimiento Gestión de Incidentes de Seguridad, establece los mecanismos de comunicación de los eventos.</t>
  </si>
  <si>
    <t>T.7.1.2</t>
  </si>
  <si>
    <t>Reporte de eventos de seguridad de la información</t>
  </si>
  <si>
    <t>Los eventos de seguridad de la información se debe informar a través de los canales de gestión apropiados, tan pronto como sea posible.</t>
  </si>
  <si>
    <t xml:space="preserve">A.16.1.2 </t>
  </si>
  <si>
    <t>DE.DP-4</t>
  </si>
  <si>
    <r>
      <rPr>
        <sz val="11"/>
        <color theme="1"/>
        <rFont val="Calibri"/>
      </rP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rgb="FF000000"/>
        <rFont val="Calibri"/>
      </rPr>
      <t xml:space="preserve">Tenga en cuenta para la calificación:
</t>
    </r>
    <r>
      <rPr>
        <sz val="11"/>
        <color theme="1"/>
        <rFont val="Calibri"/>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</si>
  <si>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</si>
  <si>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</si>
  <si>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</si>
  <si>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</si>
  <si>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</si>
  <si>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El Procedimiento de Gestión de Incidentes de Seguridad, establece que todos los funcionarios deben reportar las no conformidades potenciales o eventos de seguridad.</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</si>
  <si>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</si>
  <si>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</si>
  <si>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</si>
  <si>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</si>
  <si>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</si>
  <si>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</si>
  <si>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</si>
  <si>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El Procedimiento Gestión de Incidentes de Seguridad que establece como se deben atender los incidentes y las responsabilidades de quienes participan.</t>
  </si>
  <si>
    <t>T.7.1.5</t>
  </si>
  <si>
    <t>Respuesta a incidentes de seguridad de la información</t>
  </si>
  <si>
    <t>Se debe dar respuesta a los incidentes de seguridad de la información de acuerdo con procedimientos documentados.</t>
  </si>
  <si>
    <t xml:space="preserve">A.16.1.5 </t>
  </si>
  <si>
    <t>RS.RP-1
RS.AN-1
RS.MI-2
RC.RP-1
RC.RP-1</t>
  </si>
  <si>
    <r>
      <rPr>
        <sz val="11"/>
        <color theme="1"/>
        <rFont val="Calibri"/>
      </rP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rgb="FF000000"/>
        <rFont val="Calibri"/>
      </rPr>
      <t>Tenga en cuenta para la calificación:</t>
    </r>
    <r>
      <rPr>
        <sz val="11"/>
        <color theme="1"/>
        <rFont val="Calibri"/>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</si>
  <si>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El Procedimiento Gestión de Incidentes de Seguridad que establece como se debe dar respuesta a los incidentes.</t>
  </si>
  <si>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</si>
  <si>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</si>
  <si>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</si>
  <si>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</si>
  <si>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</si>
  <si>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rPr>
        <sz val="11"/>
        <color theme="1"/>
        <rFont val="Calibri"/>
      </rPr>
      <t xml:space="preserve">De acuerdo a la NIST se debe entender cual fue el impacto del incidente. Las lecciones aprendidas deben ser usadas para actualizar los planes de respuesta a los incidentes de SI. 
</t>
    </r>
    <r>
      <rPr>
        <b/>
        <sz val="11"/>
        <color rgb="FF000000"/>
        <rFont val="Calibri"/>
      </rPr>
      <t xml:space="preserve">
Tenga en cuenta para la calificación:</t>
    </r>
    <r>
      <rPr>
        <sz val="11"/>
        <color theme="1"/>
        <rFont val="Calibri"/>
      </rPr>
      <t xml:space="preserve">
La Entidad aprende continuamente sobre
los incidentes de seguridad presentados.
</t>
    </r>
  </si>
  <si>
    <t>La Organización cuenta con un Procedimiento de Gestión de Incidentes</t>
  </si>
  <si>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</si>
  <si>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</si>
  <si>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</si>
  <si>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</si>
  <si>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</si>
  <si>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</si>
  <si>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</si>
  <si>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El Procedimiento de Gestión de Incidentes de Seguridad, establece como se deben manejar las evidencias para aquellos procesos que lo requieran.</t>
  </si>
  <si>
    <t>FECHA: 26/01/2024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</si>
</sst>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m/yyyy"/>
  </numFmts>
  <fonts count="36">
    <font>
      <sz val="11"/>
      <color theme="1"/>
      <name val="Calibri"/>
      <scheme val="minor"/>
    </font>
    <font>
      <sz val="11"/>
      <color theme="1"/>
      <name val="Calibri"/>
    </font>
    <font>
      <sz val="11"/>
      <name val="Calibri"/>
    </font>
    <font>
      <b/>
      <sz val="14"/>
      <color theme="1"/>
      <name val="Arial"/>
    </font>
    <font>
      <b/>
      <sz val="11"/>
      <color theme="1"/>
      <name val="Calibri"/>
    </font>
    <font>
      <b/>
      <sz val="12"/>
      <color theme="1"/>
      <name val="Arial"/>
    </font>
    <font>
      <b/>
      <sz val="10"/>
      <color theme="1"/>
      <name val="Arial"/>
    </font>
    <font>
      <b/>
      <sz val="9"/>
      <color theme="1"/>
      <name val="Arial"/>
    </font>
    <font>
      <sz val="14"/>
      <color theme="1"/>
      <name val="Calibri"/>
    </font>
    <font>
      <sz val="10"/>
      <color theme="1"/>
      <name val="Arial"/>
    </font>
    <font>
      <sz val="12"/>
      <color theme="1"/>
      <name val="Arial"/>
    </font>
    <font>
      <b/>
      <sz val="14"/>
      <color rgb="FFFFFFFF"/>
      <name val="Arial"/>
    </font>
    <font>
      <b/>
      <sz val="10"/>
      <color rgb="FFFFFFFF"/>
      <name val="Arial"/>
    </font>
    <font>
      <b/>
      <sz val="18"/>
      <color theme="1"/>
      <name val="Arial"/>
    </font>
    <font>
      <sz val="11"/>
      <color theme="1"/>
      <name val="Arial"/>
    </font>
    <font>
      <sz val="11"/>
      <color theme="1"/>
      <name val="Calibri"/>
      <scheme val="minor"/>
    </font>
    <font>
      <sz val="11"/>
      <color rgb="FFFF0000"/>
      <name val="Calibri"/>
    </font>
    <font>
      <b/>
      <sz val="14"/>
      <color theme="0"/>
      <name val="Calibri"/>
    </font>
    <font>
      <b/>
      <sz val="12"/>
      <color theme="0"/>
      <name val="Calibri"/>
    </font>
    <font>
      <b/>
      <sz val="10"/>
      <color theme="0"/>
      <name val="Calibri"/>
    </font>
    <font>
      <b/>
      <sz val="9"/>
      <color theme="0"/>
      <name val="Calibri"/>
    </font>
    <font>
      <b/>
      <sz val="10"/>
      <color theme="0"/>
      <name val="Open Sans"/>
    </font>
    <font>
      <b/>
      <sz val="9"/>
      <color theme="1"/>
      <name val="Calibri"/>
    </font>
    <font>
      <b/>
      <sz val="11"/>
      <color rgb="FFFF0000"/>
      <name val="Calibri"/>
    </font>
    <font>
      <sz val="9"/>
      <color theme="1"/>
      <name val="Calibri"/>
    </font>
    <font>
      <sz val="8"/>
      <color theme="1"/>
      <name val="Calibri"/>
    </font>
    <font>
      <sz val="12"/>
      <color theme="1"/>
      <name val="Calibri"/>
    </font>
    <font>
      <b/>
      <sz val="10"/>
      <color theme="1"/>
      <name val="Calibri"/>
    </font>
    <font>
      <sz val="10"/>
      <color theme="1"/>
      <name val="Calibri"/>
    </font>
    <font>
      <b/>
      <sz val="11"/>
      <color theme="0"/>
      <name val="Calibri"/>
    </font>
    <font>
      <sz val="11"/>
      <color theme="0"/>
      <name val="Calibri"/>
    </font>
    <font>
      <b/>
      <sz val="14"/>
      <color theme="1"/>
      <name val="Calibri"/>
    </font>
    <font>
      <b/>
      <sz val="11"/>
      <color theme="1"/>
      <name val="Arial"/>
    </font>
    <font>
      <b/>
      <sz val="9"/>
      <color rgb="FF000000"/>
      <name val="Calibri"/>
    </font>
    <font>
      <sz val="9"/>
      <color rgb="FF000000"/>
      <name val="Calibri"/>
    </font>
    <font>
      <b/>
      <sz val="11"/>
      <color rgb="FF000000"/>
      <name val="Calibri"/>
    </font>
  </fonts>
  <fills count="11">
    <fill>
      <patternFill patternType="none"/>
    </fill>
    <fill>
      <patternFill patternType="gray125"/>
    </fill>
    <fill>
      <patternFill patternType="solid">
        <fgColor rgb="FFFF6600"/>
        <bgColor rgb="FFFF6600"/>
      </patternFill>
    </fill>
    <fill>
      <patternFill patternType="solid">
        <fgColor rgb="FFFFFFFF"/>
        <bgColor rgb="FFFFFFFF"/>
      </patternFill>
    </fill>
    <fill>
      <patternFill patternType="solid">
        <fgColor rgb="FF333399"/>
        <bgColor rgb="FF333399"/>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800080"/>
        <bgColor rgb="FF800080"/>
      </patternFill>
    </fill>
    <fill>
      <patternFill patternType="solid">
        <fgColor rgb="FFBFBFBF"/>
        <bgColor rgb="FFBFBFBF"/>
      </patternFill>
    </fill>
    <fill>
      <patternFill patternType="solid">
        <fgColor theme="0"/>
        <bgColor theme="0"/>
      </patternFill>
    </fill>
  </fills>
  <borders count="6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31">
    <xf numFmtId="0" fontId="0" fillId="0" borderId="0" xfId="0" applyFont="1" applyAlignment="1"/>
    <xf numFmtId="0" fontId="1" fillId="0" borderId="0" xfId="0" applyFont="1" applyAlignment="1">
      <alignment horizontal="center"/>
    </xf>
    <xf numFmtId="0" fontId="1" fillId="0" borderId="10" xfId="0" applyFont="1" applyBorder="1" applyAlignment="1">
      <alignment horizontal="center"/>
    </xf>
    <xf numFmtId="0" fontId="3" fillId="0" borderId="0" xfId="0" applyFont="1" applyAlignment="1">
      <alignment horizontal="center" wrapText="1"/>
    </xf>
    <xf numFmtId="0" fontId="3" fillId="0" borderId="0" xfId="0" applyFont="1" applyAlignment="1">
      <alignment horizontal="center"/>
    </xf>
    <xf numFmtId="0" fontId="3" fillId="0" borderId="22" xfId="0" applyFont="1" applyBorder="1" applyAlignment="1">
      <alignment horizontal="center"/>
    </xf>
    <xf numFmtId="0" fontId="3" fillId="0" borderId="22" xfId="0" applyFont="1" applyBorder="1" applyAlignment="1">
      <alignment horizontal="center"/>
    </xf>
    <xf numFmtId="0" fontId="3" fillId="0" borderId="0" xfId="0" applyFont="1" applyAlignment="1">
      <alignment horizontal="center"/>
    </xf>
    <xf numFmtId="0" fontId="5" fillId="0" borderId="12" xfId="0" applyFont="1" applyBorder="1" applyAlignment="1">
      <alignment horizontal="center" vertical="top"/>
    </xf>
    <xf numFmtId="0" fontId="5" fillId="0" borderId="0" xfId="0" applyFont="1" applyAlignment="1">
      <alignment horizontal="center" vertical="top"/>
    </xf>
    <xf numFmtId="0" fontId="5" fillId="0" borderId="16" xfId="0" applyFont="1" applyBorder="1" applyAlignment="1">
      <alignment horizontal="center" vertical="top"/>
    </xf>
    <xf numFmtId="0" fontId="5" fillId="0" borderId="22" xfId="0" applyFont="1" applyBorder="1" applyAlignment="1">
      <alignment horizontal="center" vertical="top"/>
    </xf>
    <xf numFmtId="1" fontId="5" fillId="2" borderId="23" xfId="0" applyNumberFormat="1" applyFont="1" applyFill="1" applyBorder="1" applyAlignment="1">
      <alignment horizontal="center" vertical="center"/>
    </xf>
    <xf numFmtId="0" fontId="5" fillId="3" borderId="22" xfId="0" applyFont="1" applyFill="1" applyBorder="1" applyAlignment="1">
      <alignment horizontal="center" vertical="center"/>
    </xf>
    <xf numFmtId="0" fontId="6" fillId="3" borderId="2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6" fillId="0" borderId="22" xfId="0" applyFont="1" applyBorder="1" applyAlignment="1">
      <alignment horizontal="left" vertical="top" wrapText="1"/>
    </xf>
    <xf numFmtId="0" fontId="1" fillId="3" borderId="22" xfId="0" applyFont="1" applyFill="1" applyBorder="1" applyAlignment="1">
      <alignment horizontal="left" vertical="top" wrapText="1"/>
    </xf>
    <xf numFmtId="0" fontId="9" fillId="0" borderId="22" xfId="0" applyFont="1" applyBorder="1" applyAlignment="1">
      <alignment vertical="center" wrapText="1"/>
    </xf>
    <xf numFmtId="164" fontId="9" fillId="0" borderId="22" xfId="0" applyNumberFormat="1" applyFont="1" applyBorder="1" applyAlignment="1">
      <alignment horizontal="center" vertical="center"/>
    </xf>
    <xf numFmtId="2" fontId="9" fillId="0" borderId="22" xfId="0" applyNumberFormat="1" applyFont="1" applyBorder="1" applyAlignment="1">
      <alignment horizontal="center" vertical="center"/>
    </xf>
    <xf numFmtId="0" fontId="10" fillId="0" borderId="22" xfId="0" applyFont="1" applyBorder="1" applyAlignment="1">
      <alignment horizontal="right" vertical="top"/>
    </xf>
    <xf numFmtId="2" fontId="9" fillId="0" borderId="22" xfId="0" applyNumberFormat="1" applyFont="1" applyBorder="1" applyAlignment="1">
      <alignment horizontal="left" vertical="top" wrapText="1"/>
    </xf>
    <xf numFmtId="0" fontId="9" fillId="0" borderId="22" xfId="0" applyFont="1" applyBorder="1" applyAlignment="1">
      <alignment horizontal="left" vertical="top" wrapText="1"/>
    </xf>
    <xf numFmtId="0" fontId="9" fillId="0" borderId="22" xfId="0" applyFont="1" applyBorder="1" applyAlignment="1">
      <alignment vertical="top" wrapText="1"/>
    </xf>
    <xf numFmtId="0" fontId="9" fillId="0" borderId="22" xfId="0" applyFont="1" applyBorder="1" applyAlignment="1">
      <alignment horizontal="center" vertical="top" wrapText="1"/>
    </xf>
    <xf numFmtId="165" fontId="9" fillId="0" borderId="22" xfId="0" applyNumberFormat="1" applyFont="1" applyBorder="1" applyAlignment="1">
      <alignment horizontal="left" vertical="top" wrapText="1"/>
    </xf>
    <xf numFmtId="165" fontId="10" fillId="0" borderId="22" xfId="0" applyNumberFormat="1" applyFont="1" applyBorder="1" applyAlignment="1">
      <alignment horizontal="right" vertical="top"/>
    </xf>
    <xf numFmtId="0" fontId="8" fillId="0" borderId="22" xfId="0" applyFont="1" applyBorder="1" applyAlignment="1">
      <alignment horizontal="center" vertical="center" wrapText="1"/>
    </xf>
    <xf numFmtId="0" fontId="6" fillId="0" borderId="22" xfId="0" applyFont="1" applyBorder="1" applyAlignment="1">
      <alignment horizontal="left" vertical="top"/>
    </xf>
    <xf numFmtId="164" fontId="9" fillId="0" borderId="22" xfId="0" applyNumberFormat="1" applyFont="1" applyBorder="1" applyAlignment="1">
      <alignment horizontal="center" vertical="top" wrapText="1"/>
    </xf>
    <xf numFmtId="0" fontId="1" fillId="0" borderId="22" xfId="0" applyFont="1" applyBorder="1" applyAlignment="1">
      <alignment vertical="top" wrapText="1"/>
    </xf>
    <xf numFmtId="0" fontId="1" fillId="0" borderId="14" xfId="0" applyFont="1" applyBorder="1" applyAlignment="1">
      <alignment horizontal="center"/>
    </xf>
    <xf numFmtId="0" fontId="9" fillId="3" borderId="23" xfId="0" applyFont="1" applyFill="1" applyBorder="1" applyAlignment="1"/>
    <xf numFmtId="0" fontId="12" fillId="4" borderId="27" xfId="0" applyFont="1" applyFill="1" applyBorder="1" applyAlignment="1">
      <alignment horizontal="center" vertical="center" wrapText="1"/>
    </xf>
    <xf numFmtId="0" fontId="6" fillId="0" borderId="27" xfId="0" applyFont="1" applyBorder="1" applyAlignment="1">
      <alignment horizontal="center" vertical="center"/>
    </xf>
    <xf numFmtId="0" fontId="12" fillId="4" borderId="27" xfId="0" applyFont="1" applyFill="1" applyBorder="1" applyAlignment="1">
      <alignment vertical="center" wrapText="1"/>
    </xf>
    <xf numFmtId="0" fontId="12" fillId="4" borderId="27" xfId="0" applyFont="1" applyFill="1" applyBorder="1" applyAlignment="1"/>
    <xf numFmtId="0" fontId="6" fillId="5" borderId="38" xfId="0" applyFont="1" applyFill="1" applyBorder="1" applyAlignment="1">
      <alignment horizontal="center" wrapText="1"/>
    </xf>
    <xf numFmtId="0" fontId="9" fillId="3" borderId="27" xfId="0" applyFont="1" applyFill="1" applyBorder="1" applyAlignment="1">
      <alignment horizontal="center" vertical="top" wrapText="1"/>
    </xf>
    <xf numFmtId="0" fontId="9" fillId="3" borderId="27" xfId="0" applyFont="1" applyFill="1" applyBorder="1" applyAlignment="1">
      <alignment horizontal="center"/>
    </xf>
    <xf numFmtId="0" fontId="12" fillId="3" borderId="39" xfId="0" applyFont="1" applyFill="1" applyBorder="1" applyAlignment="1">
      <alignment horizontal="center"/>
    </xf>
    <xf numFmtId="0" fontId="12" fillId="4" borderId="38" xfId="0" applyFont="1" applyFill="1" applyBorder="1" applyAlignment="1">
      <alignment horizontal="center"/>
    </xf>
    <xf numFmtId="0" fontId="7" fillId="3" borderId="40" xfId="0" applyFont="1" applyFill="1" applyBorder="1" applyAlignment="1">
      <alignment vertical="top" wrapText="1"/>
    </xf>
    <xf numFmtId="0" fontId="7" fillId="3" borderId="45" xfId="0" applyFont="1" applyFill="1" applyBorder="1" applyAlignment="1">
      <alignment vertical="top" wrapText="1"/>
    </xf>
    <xf numFmtId="0" fontId="6" fillId="3" borderId="45" xfId="0" applyFont="1" applyFill="1" applyBorder="1" applyAlignment="1">
      <alignment vertical="top" wrapText="1"/>
    </xf>
    <xf numFmtId="0" fontId="12" fillId="3" borderId="47" xfId="0" applyFont="1" applyFill="1" applyBorder="1" applyAlignment="1">
      <alignment vertical="top" wrapText="1"/>
    </xf>
    <xf numFmtId="0" fontId="12" fillId="3" borderId="23" xfId="0" applyFont="1" applyFill="1" applyBorder="1" applyAlignment="1">
      <alignment horizontal="center"/>
    </xf>
    <xf numFmtId="0" fontId="12" fillId="3" borderId="52" xfId="0" applyFont="1" applyFill="1" applyBorder="1" applyAlignment="1">
      <alignment horizontal="center"/>
    </xf>
    <xf numFmtId="0" fontId="12" fillId="3" borderId="53" xfId="0" applyFont="1" applyFill="1" applyBorder="1" applyAlignment="1">
      <alignment horizontal="center"/>
    </xf>
    <xf numFmtId="0" fontId="6" fillId="3" borderId="55" xfId="0" applyFont="1" applyFill="1" applyBorder="1" applyAlignment="1"/>
    <xf numFmtId="0" fontId="6" fillId="3" borderId="56" xfId="0" applyFont="1" applyFill="1" applyBorder="1" applyAlignment="1">
      <alignment horizontal="center"/>
    </xf>
    <xf numFmtId="0" fontId="6" fillId="3" borderId="57" xfId="0" applyFont="1" applyFill="1" applyBorder="1" applyAlignment="1">
      <alignment horizontal="center"/>
    </xf>
    <xf numFmtId="0" fontId="6" fillId="3" borderId="58" xfId="0" applyFont="1" applyFill="1" applyBorder="1" applyAlignment="1">
      <alignment horizontal="center"/>
    </xf>
    <xf numFmtId="0" fontId="6" fillId="3" borderId="47" xfId="0" applyFont="1" applyFill="1" applyBorder="1" applyAlignment="1"/>
    <xf numFmtId="0" fontId="6" fillId="3" borderId="60" xfId="0" applyFont="1" applyFill="1" applyBorder="1" applyAlignment="1">
      <alignment horizontal="center"/>
    </xf>
    <xf numFmtId="9" fontId="6" fillId="3" borderId="61" xfId="0" applyNumberFormat="1" applyFont="1" applyFill="1" applyBorder="1" applyAlignment="1">
      <alignment horizontal="center"/>
    </xf>
    <xf numFmtId="9" fontId="6" fillId="3" borderId="62" xfId="0" applyNumberFormat="1" applyFont="1" applyFill="1" applyBorder="1" applyAlignment="1">
      <alignment horizontal="center"/>
    </xf>
    <xf numFmtId="0" fontId="12" fillId="4" borderId="52" xfId="0" applyFont="1" applyFill="1" applyBorder="1" applyAlignment="1">
      <alignment vertical="center" wrapText="1"/>
    </xf>
    <xf numFmtId="0" fontId="12" fillId="4" borderId="38" xfId="0" applyFont="1" applyFill="1" applyBorder="1" applyAlignment="1">
      <alignment vertical="center" wrapText="1"/>
    </xf>
    <xf numFmtId="0" fontId="9" fillId="3" borderId="23" xfId="0" applyFont="1" applyFill="1" applyBorder="1" applyAlignment="1">
      <alignment wrapText="1"/>
    </xf>
    <xf numFmtId="0" fontId="1" fillId="0" borderId="0" xfId="0" applyFont="1" applyAlignment="1"/>
    <xf numFmtId="0" fontId="15" fillId="0" borderId="0" xfId="0" applyFont="1"/>
    <xf numFmtId="0" fontId="15" fillId="0" borderId="0" xfId="0" applyFont="1" applyAlignment="1"/>
    <xf numFmtId="0" fontId="16" fillId="0" borderId="0" xfId="0" applyFont="1" applyAlignment="1"/>
    <xf numFmtId="0" fontId="1" fillId="0" borderId="0" xfId="0" applyFont="1" applyAlignment="1">
      <alignment wrapText="1"/>
    </xf>
    <xf numFmtId="0" fontId="1" fillId="0" borderId="0" xfId="0" applyFont="1" applyAlignment="1">
      <alignment horizontal="center" vertical="center"/>
    </xf>
    <xf numFmtId="0" fontId="8" fillId="0" borderId="0" xfId="0" applyFont="1" applyAlignment="1"/>
    <xf numFmtId="0" fontId="17" fillId="8" borderId="64" xfId="0" applyFont="1" applyFill="1" applyBorder="1" applyAlignment="1">
      <alignment horizontal="center" vertical="center" wrapText="1"/>
    </xf>
    <xf numFmtId="0" fontId="17" fillId="8" borderId="64" xfId="0" applyFont="1" applyFill="1" applyBorder="1" applyAlignment="1">
      <alignment vertical="center" wrapText="1"/>
    </xf>
    <xf numFmtId="0" fontId="17" fillId="8" borderId="64" xfId="0" applyFont="1" applyFill="1" applyBorder="1" applyAlignment="1">
      <alignment horizontal="center" vertical="center"/>
    </xf>
    <xf numFmtId="0" fontId="18" fillId="4" borderId="65" xfId="0" applyFont="1" applyFill="1" applyBorder="1" applyAlignment="1">
      <alignment horizontal="left" vertical="center"/>
    </xf>
    <xf numFmtId="0" fontId="19" fillId="4" borderId="65" xfId="0" applyFont="1" applyFill="1" applyBorder="1" applyAlignment="1">
      <alignment vertical="center" wrapText="1"/>
    </xf>
    <xf numFmtId="0" fontId="19" fillId="4" borderId="65" xfId="0" applyFont="1" applyFill="1" applyBorder="1" applyAlignment="1">
      <alignment horizontal="center" vertical="center" wrapText="1"/>
    </xf>
    <xf numFmtId="0" fontId="20" fillId="4" borderId="65" xfId="0" applyFont="1" applyFill="1" applyBorder="1" applyAlignment="1">
      <alignment vertical="center" wrapText="1"/>
    </xf>
    <xf numFmtId="0" fontId="21" fillId="4" borderId="65" xfId="0" applyFont="1" applyFill="1" applyBorder="1" applyAlignment="1">
      <alignment vertical="top" wrapText="1"/>
    </xf>
    <xf numFmtId="0" fontId="4" fillId="0" borderId="0" xfId="0" applyFont="1" applyAlignment="1"/>
    <xf numFmtId="0" fontId="4" fillId="9" borderId="66" xfId="0" applyFont="1" applyFill="1" applyBorder="1" applyAlignment="1">
      <alignment horizontal="center" vertical="center" wrapText="1"/>
    </xf>
    <xf numFmtId="0" fontId="4" fillId="9" borderId="66" xfId="0" applyFont="1" applyFill="1" applyBorder="1" applyAlignment="1">
      <alignment vertical="center" wrapText="1"/>
    </xf>
    <xf numFmtId="0" fontId="22" fillId="9" borderId="23" xfId="0" applyFont="1" applyFill="1" applyBorder="1" applyAlignment="1">
      <alignment vertical="center" wrapText="1"/>
    </xf>
    <xf numFmtId="0" fontId="23" fillId="9" borderId="22" xfId="0" applyFont="1" applyFill="1" applyBorder="1" applyAlignment="1">
      <alignment horizontal="center" vertical="center" wrapText="1"/>
    </xf>
    <xf numFmtId="0" fontId="4" fillId="9" borderId="66" xfId="0" applyFont="1" applyFill="1" applyBorder="1" applyAlignment="1"/>
    <xf numFmtId="0" fontId="1" fillId="0" borderId="22" xfId="0" applyFont="1" applyBorder="1" applyAlignment="1">
      <alignment horizontal="center" vertical="center" wrapText="1"/>
    </xf>
    <xf numFmtId="0" fontId="1" fillId="0" borderId="22" xfId="0" applyFont="1" applyBorder="1" applyAlignment="1">
      <alignment vertical="center" wrapText="1"/>
    </xf>
    <xf numFmtId="0" fontId="21" fillId="4" borderId="65" xfId="0" applyFont="1" applyFill="1" applyBorder="1" applyAlignment="1">
      <alignment vertical="center" wrapText="1"/>
    </xf>
    <xf numFmtId="0" fontId="22" fillId="9" borderId="66" xfId="0" applyFont="1" applyFill="1" applyBorder="1" applyAlignment="1">
      <alignment vertical="center" wrapText="1"/>
    </xf>
    <xf numFmtId="0" fontId="22" fillId="0" borderId="21" xfId="0" applyFont="1" applyBorder="1" applyAlignment="1">
      <alignment vertical="center" wrapText="1"/>
    </xf>
    <xf numFmtId="0" fontId="4" fillId="0" borderId="22" xfId="0" applyFont="1" applyBorder="1" applyAlignment="1">
      <alignment horizontal="center" vertical="center" wrapText="1"/>
    </xf>
    <xf numFmtId="0" fontId="4" fillId="0" borderId="22" xfId="0" applyFont="1" applyBorder="1" applyAlignment="1">
      <alignment vertical="center" wrapText="1"/>
    </xf>
    <xf numFmtId="0" fontId="22" fillId="0" borderId="22" xfId="0" applyFont="1" applyBorder="1" applyAlignment="1">
      <alignment vertical="center" wrapText="1"/>
    </xf>
    <xf numFmtId="0" fontId="23" fillId="0" borderId="22" xfId="0" applyFont="1" applyBorder="1" applyAlignment="1">
      <alignment horizontal="center" vertical="center" wrapText="1"/>
    </xf>
    <xf numFmtId="0" fontId="4" fillId="0" borderId="22" xfId="0" applyFont="1" applyBorder="1" applyAlignment="1">
      <alignment horizontal="left" vertical="center" wrapText="1"/>
    </xf>
    <xf numFmtId="0" fontId="24" fillId="0" borderId="22" xfId="0" applyFont="1" applyBorder="1" applyAlignment="1">
      <alignment vertical="center" wrapText="1"/>
    </xf>
    <xf numFmtId="0" fontId="25" fillId="0" borderId="22" xfId="0" applyFont="1" applyBorder="1" applyAlignment="1">
      <alignment horizontal="center" vertical="center" wrapText="1"/>
    </xf>
    <xf numFmtId="0" fontId="26" fillId="3" borderId="22" xfId="0" applyFont="1" applyFill="1" applyBorder="1" applyAlignment="1">
      <alignment vertical="center" wrapText="1"/>
    </xf>
    <xf numFmtId="0" fontId="26" fillId="3" borderId="22" xfId="0" applyFont="1" applyFill="1" applyBorder="1" applyAlignment="1">
      <alignment horizontal="center" vertical="center" wrapText="1"/>
    </xf>
    <xf numFmtId="49" fontId="1" fillId="0" borderId="22" xfId="0" applyNumberFormat="1" applyFont="1" applyBorder="1" applyAlignment="1">
      <alignment horizontal="left" vertical="center" wrapText="1"/>
    </xf>
    <xf numFmtId="0" fontId="25" fillId="0" borderId="22" xfId="0" applyFont="1" applyBorder="1" applyAlignment="1">
      <alignment vertical="center" wrapText="1"/>
    </xf>
    <xf numFmtId="0" fontId="1" fillId="9" borderId="66" xfId="0" applyFont="1" applyFill="1" applyBorder="1" applyAlignment="1">
      <alignment horizontal="center" vertical="center" wrapText="1"/>
    </xf>
    <xf numFmtId="0" fontId="24" fillId="9" borderId="66" xfId="0" applyFont="1" applyFill="1" applyBorder="1" applyAlignment="1">
      <alignment vertical="center" wrapText="1"/>
    </xf>
    <xf numFmtId="0" fontId="1" fillId="9" borderId="66" xfId="0" applyFont="1" applyFill="1" applyBorder="1" applyAlignment="1">
      <alignment vertical="center" wrapText="1"/>
    </xf>
    <xf numFmtId="0" fontId="23" fillId="9" borderId="66" xfId="0" applyFont="1" applyFill="1" applyBorder="1" applyAlignment="1">
      <alignment horizontal="center" vertical="center" wrapText="1"/>
    </xf>
    <xf numFmtId="0" fontId="1" fillId="0" borderId="21" xfId="0" applyFont="1" applyBorder="1" applyAlignment="1">
      <alignment vertical="center" wrapText="1"/>
    </xf>
    <xf numFmtId="2" fontId="1" fillId="0" borderId="22" xfId="0" applyNumberFormat="1" applyFont="1" applyBorder="1" applyAlignment="1">
      <alignment vertical="center" wrapText="1"/>
    </xf>
    <xf numFmtId="0" fontId="27" fillId="0" borderId="22" xfId="0" applyFont="1" applyBorder="1" applyAlignment="1">
      <alignment vertical="center" wrapText="1"/>
    </xf>
    <xf numFmtId="0" fontId="28" fillId="0" borderId="22" xfId="0" applyFont="1" applyBorder="1" applyAlignment="1">
      <alignment vertical="center" wrapText="1"/>
    </xf>
    <xf numFmtId="0" fontId="1" fillId="10" borderId="23" xfId="0" applyFont="1" applyFill="1" applyBorder="1" applyAlignment="1"/>
    <xf numFmtId="0" fontId="1" fillId="10" borderId="22" xfId="0" applyFont="1" applyFill="1" applyBorder="1" applyAlignment="1">
      <alignment horizontal="center" vertical="center" wrapText="1"/>
    </xf>
    <xf numFmtId="0" fontId="1" fillId="10" borderId="22" xfId="0" applyFont="1" applyFill="1" applyBorder="1" applyAlignment="1">
      <alignment vertical="center" wrapText="1"/>
    </xf>
    <xf numFmtId="0" fontId="28" fillId="10" borderId="22" xfId="0" applyFont="1" applyFill="1" applyBorder="1" applyAlignment="1">
      <alignment vertical="center" wrapText="1"/>
    </xf>
    <xf numFmtId="0" fontId="24" fillId="10" borderId="22" xfId="0" applyFont="1" applyFill="1" applyBorder="1" applyAlignment="1">
      <alignment vertical="center" wrapText="1"/>
    </xf>
    <xf numFmtId="0" fontId="4" fillId="0" borderId="0" xfId="0" applyFont="1" applyAlignment="1">
      <alignment horizontal="center" vertical="center" wrapText="1"/>
    </xf>
    <xf numFmtId="0" fontId="16" fillId="0" borderId="0" xfId="0" applyFont="1" applyAlignment="1">
      <alignment horizontal="center" vertical="center"/>
    </xf>
    <xf numFmtId="0" fontId="18" fillId="8" borderId="64" xfId="0" applyFont="1" applyFill="1" applyBorder="1" applyAlignment="1">
      <alignment horizontal="center" vertical="center"/>
    </xf>
    <xf numFmtId="0" fontId="18" fillId="8" borderId="64" xfId="0" applyFont="1" applyFill="1" applyBorder="1" applyAlignment="1">
      <alignment horizontal="center" vertical="center" wrapText="1"/>
    </xf>
    <xf numFmtId="0" fontId="29" fillId="4" borderId="65" xfId="0" applyFont="1" applyFill="1" applyBorder="1" applyAlignment="1">
      <alignment horizontal="left" vertical="center"/>
    </xf>
    <xf numFmtId="0" fontId="29" fillId="4" borderId="65" xfId="0" applyFont="1" applyFill="1" applyBorder="1" applyAlignment="1">
      <alignment vertical="top" wrapText="1"/>
    </xf>
    <xf numFmtId="0" fontId="29" fillId="4" borderId="65" xfId="0" applyFont="1" applyFill="1" applyBorder="1" applyAlignment="1">
      <alignment horizontal="center" vertical="top" wrapText="1"/>
    </xf>
    <xf numFmtId="0" fontId="4" fillId="9" borderId="66" xfId="0" applyFont="1" applyFill="1" applyBorder="1" applyAlignment="1">
      <alignment horizontal="center" vertical="center"/>
    </xf>
    <xf numFmtId="0" fontId="4" fillId="9" borderId="66" xfId="0" applyFont="1" applyFill="1" applyBorder="1" applyAlignment="1">
      <alignment horizontal="left" vertical="center" wrapText="1"/>
    </xf>
    <xf numFmtId="0" fontId="4" fillId="9" borderId="66" xfId="0" applyFont="1" applyFill="1" applyBorder="1" applyAlignment="1">
      <alignment horizontal="left" vertical="center"/>
    </xf>
    <xf numFmtId="0" fontId="1" fillId="9" borderId="22" xfId="0" applyFont="1" applyFill="1" applyBorder="1" applyAlignment="1">
      <alignment horizontal="left" vertical="center"/>
    </xf>
    <xf numFmtId="0" fontId="23" fillId="9" borderId="66" xfId="0" applyFont="1" applyFill="1" applyBorder="1" applyAlignment="1">
      <alignment horizontal="center" vertical="center"/>
    </xf>
    <xf numFmtId="0" fontId="1" fillId="0" borderId="22" xfId="0" applyFont="1" applyBorder="1" applyAlignment="1">
      <alignment horizontal="left" vertical="center" wrapText="1"/>
    </xf>
    <xf numFmtId="0" fontId="4" fillId="0" borderId="22" xfId="0" applyFont="1" applyBorder="1" applyAlignment="1">
      <alignment horizontal="left" vertical="center"/>
    </xf>
    <xf numFmtId="0" fontId="1" fillId="0" borderId="0" xfId="0" applyFont="1" applyAlignment="1">
      <alignment horizontal="left" vertical="center"/>
    </xf>
    <xf numFmtId="0" fontId="1" fillId="0" borderId="22" xfId="0" applyFont="1" applyBorder="1" applyAlignment="1">
      <alignment horizontal="left" vertical="center"/>
    </xf>
    <xf numFmtId="0" fontId="23" fillId="0" borderId="22" xfId="0" applyFont="1" applyBorder="1" applyAlignment="1">
      <alignment horizontal="center" vertical="center"/>
    </xf>
    <xf numFmtId="0" fontId="1" fillId="0" borderId="22" xfId="0" applyFont="1" applyBorder="1" applyAlignment="1">
      <alignment horizontal="center" vertical="center"/>
    </xf>
    <xf numFmtId="0" fontId="29" fillId="4" borderId="65" xfId="0" applyFont="1" applyFill="1" applyBorder="1" applyAlignment="1">
      <alignment horizontal="left" vertical="center" wrapText="1"/>
    </xf>
    <xf numFmtId="0" fontId="30" fillId="0" borderId="3" xfId="0" applyFont="1" applyBorder="1" applyAlignment="1">
      <alignment horizontal="left" vertical="center" wrapText="1"/>
    </xf>
    <xf numFmtId="0" fontId="30" fillId="4" borderId="65" xfId="0" applyFont="1" applyFill="1" applyBorder="1" applyAlignment="1">
      <alignment horizontal="left" vertical="center" wrapText="1"/>
    </xf>
    <xf numFmtId="0" fontId="29" fillId="4" borderId="65" xfId="0" applyFont="1" applyFill="1" applyBorder="1" applyAlignment="1">
      <alignment horizontal="center" vertical="center" wrapText="1"/>
    </xf>
    <xf numFmtId="0" fontId="1" fillId="0" borderId="21" xfId="0" applyFont="1" applyBorder="1" applyAlignment="1">
      <alignment horizontal="left" vertical="center" wrapText="1"/>
    </xf>
    <xf numFmtId="0" fontId="1" fillId="9" borderId="66" xfId="0" applyFont="1" applyFill="1" applyBorder="1" applyAlignment="1">
      <alignment horizontal="left" vertical="center" wrapText="1"/>
    </xf>
    <xf numFmtId="0" fontId="1" fillId="9" borderId="66" xfId="0" applyFont="1" applyFill="1" applyBorder="1" applyAlignment="1">
      <alignment horizontal="left" vertical="center"/>
    </xf>
    <xf numFmtId="0" fontId="16" fillId="9" borderId="66" xfId="0" applyFont="1" applyFill="1" applyBorder="1" applyAlignment="1">
      <alignment horizontal="center" vertical="center"/>
    </xf>
    <xf numFmtId="0" fontId="4" fillId="0" borderId="0" xfId="0" applyFont="1" applyAlignment="1">
      <alignment horizontal="left" vertical="center" wrapText="1"/>
    </xf>
    <xf numFmtId="0" fontId="1" fillId="0" borderId="0" xfId="0" applyFont="1" applyAlignment="1">
      <alignment horizontal="left" vertical="center" wrapText="1"/>
    </xf>
    <xf numFmtId="0" fontId="1" fillId="0" borderId="20" xfId="0" applyFont="1" applyBorder="1" applyAlignment="1">
      <alignment horizontal="left" vertical="center" wrapText="1"/>
    </xf>
    <xf numFmtId="0" fontId="4" fillId="10" borderId="22" xfId="0" applyFont="1" applyFill="1" applyBorder="1" applyAlignment="1">
      <alignment horizontal="left" vertical="center"/>
    </xf>
    <xf numFmtId="0" fontId="29" fillId="4" borderId="65" xfId="0" applyFont="1" applyFill="1" applyBorder="1" applyAlignment="1">
      <alignment horizontal="center" vertical="center"/>
    </xf>
    <xf numFmtId="0" fontId="4" fillId="0" borderId="21" xfId="0" applyFont="1" applyBorder="1" applyAlignment="1">
      <alignment horizontal="center" vertical="center"/>
    </xf>
    <xf numFmtId="0" fontId="1" fillId="6" borderId="22" xfId="0" applyFont="1" applyFill="1" applyBorder="1" applyAlignment="1">
      <alignment horizontal="left" vertical="center" wrapText="1"/>
    </xf>
    <xf numFmtId="0" fontId="4" fillId="0" borderId="21" xfId="0" applyFont="1" applyBorder="1" applyAlignment="1">
      <alignment horizontal="center" vertical="center" wrapText="1"/>
    </xf>
    <xf numFmtId="0" fontId="1" fillId="9" borderId="66" xfId="0" applyFont="1" applyFill="1" applyBorder="1" applyAlignment="1">
      <alignment horizontal="center" vertical="center"/>
    </xf>
    <xf numFmtId="0" fontId="4" fillId="0" borderId="11" xfId="0" applyFont="1" applyBorder="1" applyAlignment="1">
      <alignment horizontal="left" vertical="top" wrapText="1"/>
    </xf>
    <xf numFmtId="0" fontId="2" fillId="0" borderId="12" xfId="0" applyFont="1" applyBorder="1"/>
    <xf numFmtId="0" fontId="2" fillId="0" borderId="13" xfId="0" applyFont="1" applyBorder="1"/>
    <xf numFmtId="0" fontId="2" fillId="0" borderId="10" xfId="0" applyFont="1" applyBorder="1"/>
    <xf numFmtId="0" fontId="0" fillId="0" borderId="0" xfId="0" applyFont="1" applyAlignment="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9" xfId="0" applyFont="1" applyBorder="1"/>
    <xf numFmtId="0" fontId="2" fillId="0" borderId="8" xfId="0" applyFont="1" applyBorder="1"/>
    <xf numFmtId="0" fontId="3" fillId="0" borderId="3" xfId="0" applyFont="1" applyBorder="1" applyAlignment="1">
      <alignment horizontal="center" wrapText="1"/>
    </xf>
    <xf numFmtId="0" fontId="2" fillId="0" borderId="3" xfId="0" applyFont="1" applyBorder="1"/>
    <xf numFmtId="0" fontId="2" fillId="0" borderId="4" xfId="0" applyFont="1" applyBorder="1"/>
    <xf numFmtId="0" fontId="3" fillId="0" borderId="7" xfId="0" applyFont="1" applyBorder="1" applyAlignment="1">
      <alignment horizontal="center"/>
    </xf>
    <xf numFmtId="0" fontId="2" fillId="0" borderId="7" xfId="0" applyFont="1" applyBorder="1"/>
    <xf numFmtId="0" fontId="1" fillId="0" borderId="0" xfId="0" applyFont="1" applyAlignment="1">
      <alignment horizontal="center"/>
    </xf>
    <xf numFmtId="0" fontId="3" fillId="0" borderId="18" xfId="0" applyFont="1" applyBorder="1" applyAlignment="1">
      <alignment horizontal="center" wrapText="1"/>
    </xf>
    <xf numFmtId="0" fontId="2" fillId="0" borderId="20" xfId="0" applyFont="1" applyBorder="1"/>
    <xf numFmtId="0" fontId="2" fillId="0" borderId="21" xfId="0" applyFont="1" applyBorder="1"/>
    <xf numFmtId="0" fontId="1" fillId="0" borderId="18" xfId="0" applyFont="1" applyBorder="1" applyAlignment="1">
      <alignment horizontal="center"/>
    </xf>
    <xf numFmtId="0" fontId="3" fillId="0" borderId="19" xfId="0" applyFont="1" applyBorder="1" applyAlignment="1">
      <alignment horizontal="center" wrapText="1"/>
    </xf>
    <xf numFmtId="0" fontId="3" fillId="0" borderId="19" xfId="0" applyFont="1" applyBorder="1" applyAlignment="1">
      <alignment horizontal="center"/>
    </xf>
    <xf numFmtId="0" fontId="5" fillId="0" borderId="12" xfId="0" applyFont="1" applyBorder="1" applyAlignment="1">
      <alignment horizontal="center" vertical="top"/>
    </xf>
    <xf numFmtId="0" fontId="5" fillId="0" borderId="12" xfId="0" applyFont="1" applyBorder="1" applyAlignment="1">
      <alignment horizontal="center" vertical="center"/>
    </xf>
    <xf numFmtId="0" fontId="8" fillId="0" borderId="18" xfId="0" applyFont="1" applyBorder="1" applyAlignment="1">
      <alignment horizontal="center" vertical="center" wrapText="1"/>
    </xf>
    <xf numFmtId="0" fontId="12" fillId="4" borderId="28" xfId="0" applyFont="1" applyFill="1" applyBorder="1" applyAlignment="1">
      <alignment horizontal="center"/>
    </xf>
    <xf numFmtId="0" fontId="2" fillId="0" borderId="29" xfId="0" applyFont="1" applyBorder="1"/>
    <xf numFmtId="0" fontId="2" fillId="0" borderId="32" xfId="0" applyFont="1" applyBorder="1"/>
    <xf numFmtId="0" fontId="7" fillId="3" borderId="41" xfId="0" applyFont="1" applyFill="1" applyBorder="1" applyAlignment="1">
      <alignment vertical="top" wrapText="1"/>
    </xf>
    <xf numFmtId="0" fontId="2" fillId="0" borderId="42" xfId="0" applyFont="1" applyBorder="1"/>
    <xf numFmtId="0" fontId="2" fillId="0" borderId="43" xfId="0" applyFont="1" applyBorder="1"/>
    <xf numFmtId="0" fontId="2" fillId="0" borderId="44" xfId="0" applyFont="1" applyBorder="1"/>
    <xf numFmtId="0" fontId="12" fillId="0" borderId="11" xfId="0" applyFont="1" applyBorder="1" applyAlignment="1">
      <alignment horizontal="center"/>
    </xf>
    <xf numFmtId="0" fontId="9" fillId="3" borderId="28" xfId="0" applyFont="1" applyFill="1" applyBorder="1" applyAlignment="1">
      <alignment horizontal="center"/>
    </xf>
    <xf numFmtId="0" fontId="12" fillId="3" borderId="28" xfId="0" applyFont="1" applyFill="1" applyBorder="1" applyAlignment="1">
      <alignment horizontal="center"/>
    </xf>
    <xf numFmtId="0" fontId="6" fillId="3" borderId="28" xfId="0" applyFont="1" applyFill="1" applyBorder="1" applyAlignment="1">
      <alignment horizontal="center"/>
    </xf>
    <xf numFmtId="0" fontId="12" fillId="3" borderId="35" xfId="0" applyFont="1" applyFill="1" applyBorder="1" applyAlignment="1">
      <alignment horizontal="center"/>
    </xf>
    <xf numFmtId="0" fontId="2" fillId="0" borderId="36" xfId="0" applyFont="1" applyBorder="1"/>
    <xf numFmtId="0" fontId="2" fillId="0" borderId="37" xfId="0" applyFont="1" applyBorder="1"/>
    <xf numFmtId="0" fontId="12" fillId="4" borderId="35" xfId="0" applyFont="1" applyFill="1" applyBorder="1" applyAlignment="1">
      <alignment horizontal="center"/>
    </xf>
    <xf numFmtId="0" fontId="6" fillId="3" borderId="28" xfId="0" applyFont="1" applyFill="1" applyBorder="1" applyAlignment="1">
      <alignment horizontal="center" wrapText="1"/>
    </xf>
    <xf numFmtId="0" fontId="9" fillId="3" borderId="28" xfId="0" applyFont="1" applyFill="1" applyBorder="1" applyAlignment="1">
      <alignment horizontal="center" wrapText="1"/>
    </xf>
    <xf numFmtId="0" fontId="6" fillId="7" borderId="28" xfId="0" applyFont="1" applyFill="1" applyBorder="1" applyAlignment="1">
      <alignment horizontal="center" vertical="center" wrapText="1"/>
    </xf>
    <xf numFmtId="0" fontId="12" fillId="0" borderId="10" xfId="0" applyFont="1" applyBorder="1" applyAlignment="1">
      <alignment horizontal="center"/>
    </xf>
    <xf numFmtId="0" fontId="9" fillId="3" borderId="28" xfId="0" applyFont="1" applyFill="1" applyBorder="1" applyAlignment="1">
      <alignment horizontal="center" vertical="top" wrapText="1"/>
    </xf>
    <xf numFmtId="0" fontId="6" fillId="6" borderId="31" xfId="0" applyFont="1" applyFill="1" applyBorder="1" applyAlignment="1">
      <alignment horizontal="center" wrapText="1"/>
    </xf>
    <xf numFmtId="0" fontId="2" fillId="0" borderId="30" xfId="0" applyFont="1" applyBorder="1"/>
    <xf numFmtId="0" fontId="13" fillId="3" borderId="11" xfId="0" applyFont="1" applyFill="1" applyBorder="1" applyAlignment="1">
      <alignment horizontal="center" vertical="center"/>
    </xf>
    <xf numFmtId="0" fontId="9" fillId="0" borderId="0" xfId="0" applyFont="1" applyAlignment="1">
      <alignment horizontal="center"/>
    </xf>
    <xf numFmtId="0" fontId="14" fillId="3" borderId="28" xfId="0" applyFont="1" applyFill="1" applyBorder="1" applyAlignment="1">
      <alignment horizontal="left" vertical="center" wrapText="1"/>
    </xf>
    <xf numFmtId="0" fontId="6" fillId="3" borderId="28" xfId="0" applyFont="1" applyFill="1" applyBorder="1" applyAlignment="1">
      <alignment horizontal="left" vertical="center"/>
    </xf>
    <xf numFmtId="0" fontId="6" fillId="0" borderId="29" xfId="0" applyFont="1" applyBorder="1" applyAlignment="1">
      <alignment horizontal="left" vertical="center" wrapText="1"/>
    </xf>
    <xf numFmtId="0" fontId="6" fillId="3" borderId="19" xfId="0" applyFont="1" applyFill="1" applyBorder="1" applyAlignment="1">
      <alignment vertical="top" wrapText="1"/>
    </xf>
    <xf numFmtId="0" fontId="2" fillId="0" borderId="46" xfId="0" applyFont="1" applyBorder="1"/>
    <xf numFmtId="0" fontId="12" fillId="3" borderId="48" xfId="0" applyFont="1" applyFill="1" applyBorder="1" applyAlignment="1">
      <alignment vertical="top" wrapText="1"/>
    </xf>
    <xf numFmtId="0" fontId="2" fillId="0" borderId="49" xfId="0" applyFont="1" applyBorder="1"/>
    <xf numFmtId="0" fontId="2" fillId="0" borderId="50" xfId="0" applyFont="1" applyBorder="1"/>
    <xf numFmtId="0" fontId="2" fillId="0" borderId="51" xfId="0" applyFont="1" applyBorder="1"/>
    <xf numFmtId="0" fontId="7" fillId="3" borderId="19" xfId="0" applyFont="1" applyFill="1" applyBorder="1" applyAlignment="1">
      <alignment vertical="top" wrapText="1"/>
    </xf>
    <xf numFmtId="0" fontId="12" fillId="4" borderId="54" xfId="0" applyFont="1" applyFill="1" applyBorder="1" applyAlignment="1">
      <alignment horizontal="left" vertical="center" wrapText="1"/>
    </xf>
    <xf numFmtId="0" fontId="2" fillId="0" borderId="59" xfId="0" applyFont="1" applyBorder="1"/>
    <xf numFmtId="0" fontId="11" fillId="4" borderId="11"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2" fillId="0" borderId="25" xfId="0" applyFont="1" applyBorder="1"/>
    <xf numFmtId="0" fontId="2" fillId="0" borderId="26" xfId="0" applyFont="1" applyBorder="1"/>
    <xf numFmtId="0" fontId="9" fillId="3" borderId="31" xfId="0" applyFont="1" applyFill="1" applyBorder="1" applyAlignment="1">
      <alignment horizontal="center"/>
    </xf>
    <xf numFmtId="0" fontId="6" fillId="3" borderId="28" xfId="0" applyFont="1" applyFill="1" applyBorder="1" applyAlignment="1">
      <alignment horizontal="left" vertical="center" wrapText="1"/>
    </xf>
    <xf numFmtId="0" fontId="12" fillId="0" borderId="12" xfId="0" applyFont="1" applyBorder="1" applyAlignment="1">
      <alignment horizontal="center"/>
    </xf>
    <xf numFmtId="9" fontId="6" fillId="3" borderId="28" xfId="0" applyNumberFormat="1" applyFont="1" applyFill="1" applyBorder="1" applyAlignment="1">
      <alignment horizontal="center" wrapText="1"/>
    </xf>
    <xf numFmtId="0" fontId="12" fillId="0" borderId="28" xfId="0" applyFont="1" applyBorder="1" applyAlignment="1">
      <alignment horizontal="center"/>
    </xf>
    <xf numFmtId="0" fontId="9" fillId="3" borderId="28" xfId="0" applyFont="1" applyFill="1" applyBorder="1" applyAlignment="1">
      <alignment vertical="top" wrapText="1"/>
    </xf>
    <xf numFmtId="0" fontId="9" fillId="3" borderId="33" xfId="0" applyFont="1" applyFill="1" applyBorder="1" applyAlignment="1">
      <alignment horizontal="center"/>
    </xf>
    <xf numFmtId="0" fontId="2" fillId="0" borderId="34" xfId="0" applyFont="1" applyBorder="1"/>
    <xf numFmtId="0" fontId="6" fillId="3" borderId="31" xfId="0" applyFont="1" applyFill="1" applyBorder="1" applyAlignment="1">
      <alignment horizontal="center"/>
    </xf>
    <xf numFmtId="0" fontId="6" fillId="0" borderId="29" xfId="0" applyFont="1" applyBorder="1" applyAlignment="1">
      <alignment horizontal="center" vertical="center"/>
    </xf>
    <xf numFmtId="0" fontId="12" fillId="4" borderId="28" xfId="0" applyFont="1" applyFill="1" applyBorder="1" applyAlignment="1">
      <alignment horizontal="center" vertical="center"/>
    </xf>
    <xf numFmtId="0" fontId="12" fillId="4" borderId="31" xfId="0" applyFont="1" applyFill="1" applyBorder="1" applyAlignment="1">
      <alignment horizontal="center" vertical="center"/>
    </xf>
    <xf numFmtId="0" fontId="2" fillId="0" borderId="63" xfId="0" applyFont="1" applyBorder="1"/>
    <xf numFmtId="0" fontId="24" fillId="0" borderId="18" xfId="0" applyFont="1" applyBorder="1" applyAlignment="1">
      <alignment vertical="center" wrapText="1"/>
    </xf>
    <xf numFmtId="0" fontId="1" fillId="0" borderId="18" xfId="0" applyFont="1" applyBorder="1" applyAlignment="1">
      <alignment horizontal="center" vertical="center" wrapText="1"/>
    </xf>
  </cellXfs>
  <cellStyles count="1">
    <cellStyle name="Normal" xfId="0" builtinId="0"/>
  </cellStyles>
  <dxfs count="36">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600075</xdr:colOff>
      <xdr:row>6</xdr:row>
      <xdr:rowOff>38100</xdr:rowOff>
    </xdr:from>
    <xdr:ext cx="8353425" cy="457200"/>
    <xdr:sp macro="" textlink="">
      <xdr:nvSpPr>
        <xdr:cNvPr id="3" name="Shape 3"/>
        <xdr:cNvSpPr/>
      </xdr:nvSpPr>
      <xdr:spPr>
        <a:xfrm>
          <a:off x="1178813" y="3565688"/>
          <a:ext cx="8334375" cy="428625"/>
        </a:xfrm>
        <a:prstGeom prst="rect">
          <a:avLst/>
        </a:prstGeom>
        <a:solidFill>
          <a:srgbClr val="95B3D7"/>
        </a:solidFill>
        <a:ln w="25400" cap="flat" cmpd="sng">
          <a:solidFill>
            <a:srgbClr val="B9CDE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i="0" u="none" strike="noStrike">
              <a:solidFill>
                <a:srgbClr val="000000"/>
              </a:solidFill>
              <a:latin typeface="Arial"/>
              <a:ea typeface="Arial"/>
              <a:cs typeface="Arial"/>
              <a:sym typeface="Arial"/>
            </a:rPr>
            <a:t>La Superintendencia de Sociedades cuenta con un Sistema de Gestion de Seguridad de la Información (SGSI) en el PHVA  la Superintendencia de Sociedades se encuentra en en la fase de Actuar (Mejoramiento Continuo).</a:t>
          </a:r>
          <a:endParaRPr sz="1400"/>
        </a:p>
      </xdr:txBody>
    </xdr:sp>
    <xdr:clientData fLocksWithSheet="0"/>
  </xdr:oneCellAnchor>
  <xdr:oneCellAnchor>
    <xdr:from>
      <xdr:col>2</xdr:col>
      <xdr:colOff>314325</xdr:colOff>
      <xdr:row>9</xdr:row>
      <xdr:rowOff>76200</xdr:rowOff>
    </xdr:from>
    <xdr:ext cx="7086600" cy="1828800"/>
    <xdr:sp macro="" textlink="">
      <xdr:nvSpPr>
        <xdr:cNvPr id="4" name="Shape 4"/>
        <xdr:cNvSpPr/>
      </xdr:nvSpPr>
      <xdr:spPr>
        <a:xfrm>
          <a:off x="1812225" y="2951325"/>
          <a:ext cx="7067400" cy="1812300"/>
        </a:xfrm>
        <a:prstGeom prst="rect">
          <a:avLst/>
        </a:prstGeom>
        <a:solidFill>
          <a:srgbClr val="8EB4E3"/>
        </a:solidFill>
        <a:ln w="25400" cap="flat" cmpd="sng">
          <a:solidFill>
            <a:srgbClr val="B9CDE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i="0" u="none" strike="noStrike">
              <a:solidFill>
                <a:srgbClr val="000000"/>
              </a:solidFill>
              <a:latin typeface="Arial"/>
              <a:ea typeface="Arial"/>
              <a:cs typeface="Arial"/>
              <a:sym typeface="Arial"/>
            </a:rPr>
            <a:t>Mantener y  mejorar el sistema de gestión de seguridad de la información adaptándolo a nuevas regulaciones, acorde con:</a:t>
          </a:r>
          <a:endParaRPr sz="1400"/>
        </a:p>
        <a:p>
          <a:pPr marL="0" lvl="0" indent="0" algn="l" rtl="0">
            <a:spcBef>
              <a:spcPts val="0"/>
            </a:spcBef>
            <a:spcAft>
              <a:spcPts val="0"/>
            </a:spcAft>
            <a:buNone/>
          </a:pPr>
          <a:endParaRPr sz="1100" i="0" u="none" strike="noStrike">
            <a:solidFill>
              <a:srgbClr val="000000"/>
            </a:solidFill>
            <a:latin typeface="Arial"/>
            <a:ea typeface="Arial"/>
            <a:cs typeface="Arial"/>
            <a:sym typeface="Arial"/>
          </a:endParaRPr>
        </a:p>
        <a:p>
          <a:pPr marL="0" lvl="0" indent="0" algn="l" rtl="0">
            <a:spcBef>
              <a:spcPts val="0"/>
            </a:spcBef>
            <a:spcAft>
              <a:spcPts val="0"/>
            </a:spcAft>
            <a:buNone/>
          </a:pPr>
          <a:r>
            <a:rPr lang="en-US" sz="1100" i="0" u="none" strike="noStrike">
              <a:solidFill>
                <a:srgbClr val="000000"/>
              </a:solidFill>
              <a:latin typeface="Arial"/>
              <a:ea typeface="Arial"/>
              <a:cs typeface="Arial"/>
              <a:sym typeface="Arial"/>
            </a:rPr>
            <a:t>1. Adecuación de nuevas regulaciones:</a:t>
          </a:r>
          <a:endParaRPr sz="1400"/>
        </a:p>
        <a:p>
          <a:pPr marL="0" lvl="0" indent="0" algn="l" rtl="0">
            <a:spcBef>
              <a:spcPts val="0"/>
            </a:spcBef>
            <a:spcAft>
              <a:spcPts val="0"/>
            </a:spcAft>
            <a:buNone/>
          </a:pPr>
          <a:r>
            <a:rPr lang="en-US" sz="1100" i="0" u="none" strike="noStrike">
              <a:solidFill>
                <a:srgbClr val="000000"/>
              </a:solidFill>
              <a:latin typeface="Arial"/>
              <a:ea typeface="Arial"/>
              <a:cs typeface="Arial"/>
              <a:sym typeface="Arial"/>
            </a:rPr>
            <a:t>    - Política de gobierno digital</a:t>
          </a:r>
          <a:endParaRPr sz="1400"/>
        </a:p>
        <a:p>
          <a:pPr marL="0" lvl="0" indent="0" algn="l" rtl="0">
            <a:spcBef>
              <a:spcPts val="0"/>
            </a:spcBef>
            <a:spcAft>
              <a:spcPts val="0"/>
            </a:spcAft>
            <a:buNone/>
          </a:pPr>
          <a:r>
            <a:rPr lang="en-US" sz="1100" i="0" u="none" strike="noStrike">
              <a:solidFill>
                <a:srgbClr val="000000"/>
              </a:solidFill>
              <a:latin typeface="Arial"/>
              <a:ea typeface="Arial"/>
              <a:cs typeface="Arial"/>
              <a:sym typeface="Arial"/>
            </a:rPr>
            <a:t>    - Ciberseguridad</a:t>
          </a:r>
          <a:endParaRPr sz="1400"/>
        </a:p>
        <a:p>
          <a:pPr marL="0" lvl="0" indent="0" algn="l" rtl="0">
            <a:spcBef>
              <a:spcPts val="0"/>
            </a:spcBef>
            <a:spcAft>
              <a:spcPts val="0"/>
            </a:spcAft>
            <a:buNone/>
          </a:pPr>
          <a:r>
            <a:rPr lang="en-US" sz="1100" i="0" u="none" strike="noStrike">
              <a:solidFill>
                <a:srgbClr val="000000"/>
              </a:solidFill>
              <a:latin typeface="Arial"/>
              <a:ea typeface="Arial"/>
              <a:cs typeface="Arial"/>
              <a:sym typeface="Arial"/>
            </a:rPr>
            <a:t>    - Ley de protección de datos</a:t>
          </a:r>
          <a:endParaRPr sz="1400"/>
        </a:p>
        <a:p>
          <a:pPr marL="0" lvl="0" indent="0" algn="l" rtl="0">
            <a:spcBef>
              <a:spcPts val="0"/>
            </a:spcBef>
            <a:spcAft>
              <a:spcPts val="0"/>
            </a:spcAft>
            <a:buNone/>
          </a:pPr>
          <a:endParaRPr sz="1100" i="0" u="none" strike="noStrike">
            <a:solidFill>
              <a:srgbClr val="000000"/>
            </a:solidFill>
            <a:latin typeface="Arial"/>
            <a:ea typeface="Arial"/>
            <a:cs typeface="Arial"/>
            <a:sym typeface="Arial"/>
          </a:endParaRPr>
        </a:p>
        <a:p>
          <a:pPr marL="0" lvl="0" indent="0" algn="l" rtl="0">
            <a:spcBef>
              <a:spcPts val="0"/>
            </a:spcBef>
            <a:spcAft>
              <a:spcPts val="0"/>
            </a:spcAft>
            <a:buNone/>
          </a:pPr>
          <a:r>
            <a:rPr lang="en-US" sz="1100" i="0" u="none" strike="noStrike">
              <a:solidFill>
                <a:srgbClr val="000000"/>
              </a:solidFill>
              <a:latin typeface="Arial"/>
              <a:ea typeface="Arial"/>
              <a:cs typeface="Arial"/>
              <a:sym typeface="Arial"/>
            </a:rPr>
            <a:t>2. Nuevos proyectos, Plan Estratégico de Tecnología de la Información (PETI), Sistemas de Información y</a:t>
          </a:r>
          <a:endParaRPr sz="1400"/>
        </a:p>
        <a:p>
          <a:pPr marL="0" lvl="0" indent="0" algn="l" rtl="0">
            <a:spcBef>
              <a:spcPts val="0"/>
            </a:spcBef>
            <a:spcAft>
              <a:spcPts val="0"/>
            </a:spcAft>
            <a:buNone/>
          </a:pPr>
          <a:r>
            <a:rPr lang="en-US" sz="1100" i="0" u="none" strike="noStrike">
              <a:solidFill>
                <a:srgbClr val="000000"/>
              </a:solidFill>
              <a:latin typeface="Arial"/>
              <a:ea typeface="Arial"/>
              <a:cs typeface="Arial"/>
              <a:sym typeface="Arial"/>
            </a:rPr>
            <a:t>    Cambios tecnológicos.</a:t>
          </a:r>
          <a:endParaRPr sz="1400"/>
        </a:p>
      </xdr:txBody>
    </xdr:sp>
    <xdr:clientData fLocksWithSheet="0"/>
  </xdr:oneCellAnchor>
  <xdr:oneCellAnchor>
    <xdr:from>
      <xdr:col>1</xdr:col>
      <xdr:colOff>219075</xdr:colOff>
      <xdr:row>19</xdr:row>
      <xdr:rowOff>47625</xdr:rowOff>
    </xdr:from>
    <xdr:ext cx="8982075" cy="790575"/>
    <xdr:sp macro="" textlink="">
      <xdr:nvSpPr>
        <xdr:cNvPr id="5" name="Shape 5"/>
        <xdr:cNvSpPr/>
      </xdr:nvSpPr>
      <xdr:spPr>
        <a:xfrm>
          <a:off x="869250" y="3394238"/>
          <a:ext cx="8953500" cy="771525"/>
        </a:xfrm>
        <a:prstGeom prst="rect">
          <a:avLst/>
        </a:prstGeom>
        <a:solidFill>
          <a:srgbClr val="8EB4E3"/>
        </a:solidFill>
        <a:ln w="25400" cap="flat" cmpd="sng">
          <a:solidFill>
            <a:srgbClr val="B9CDE5"/>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i="0" u="none" strike="noStrike">
              <a:solidFill>
                <a:srgbClr val="000000"/>
              </a:solidFill>
              <a:latin typeface="Arial"/>
              <a:ea typeface="Arial"/>
              <a:cs typeface="Arial"/>
              <a:sym typeface="Arial"/>
            </a:rPr>
            <a:t>Ejecución de las actividades administrativas de inspección, vigilancia y control a las sociedades mercantiles y atención de las facultades jurisdiccionales de insolvencia económica, así como las medidas de intervención a la actividad de captación ilegal cubriendo la plataforma computacional, los activos de información y los servicios de procesamiento de datos necesarios de acuerdo con la declaración de aplicabilidad GC_DA-001 Versio:001 de fecha 25-04-2011 para todas las instalaciones de la entidad a nivel nacional.</a:t>
          </a:r>
          <a:endParaRPr sz="1400"/>
        </a:p>
      </xdr:txBody>
    </xdr:sp>
    <xdr:clientData fLocksWithSheet="0"/>
  </xdr:oneCellAnchor>
  <xdr:oneCellAnchor>
    <xdr:from>
      <xdr:col>0</xdr:col>
      <xdr:colOff>323850</xdr:colOff>
      <xdr:row>0</xdr:row>
      <xdr:rowOff>0</xdr:rowOff>
    </xdr:from>
    <xdr:ext cx="914400" cy="11906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13</xdr:col>
      <xdr:colOff>209550</xdr:colOff>
      <xdr:row>0</xdr:row>
      <xdr:rowOff>66675</xdr:rowOff>
    </xdr:from>
    <xdr:ext cx="876300" cy="1066800"/>
    <xdr:pic>
      <xdr:nvPicPr>
        <xdr:cNvPr id="6" name="image2.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323850</xdr:colOff>
      <xdr:row>0</xdr:row>
      <xdr:rowOff>0</xdr:rowOff>
    </xdr:from>
    <xdr:ext cx="914400" cy="11906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304800</xdr:colOff>
      <xdr:row>0</xdr:row>
      <xdr:rowOff>66675</xdr:rowOff>
    </xdr:from>
    <xdr:ext cx="876300" cy="1066800"/>
    <xdr:pic>
      <xdr:nvPicPr>
        <xdr:cNvPr id="3" name="image2.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219075</xdr:colOff>
      <xdr:row>0</xdr:row>
      <xdr:rowOff>0</xdr:rowOff>
    </xdr:from>
    <xdr:ext cx="914400" cy="11906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447675</xdr:colOff>
      <xdr:row>0</xdr:row>
      <xdr:rowOff>66675</xdr:rowOff>
    </xdr:from>
    <xdr:ext cx="876300" cy="1066800"/>
    <xdr:pic>
      <xdr:nvPicPr>
        <xdr:cNvPr id="3" name="image2.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723900</xdr:colOff>
      <xdr:row>0</xdr:row>
      <xdr:rowOff>0</xdr:rowOff>
    </xdr:from>
    <xdr:ext cx="914400" cy="11906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2009775</xdr:colOff>
      <xdr:row>0</xdr:row>
      <xdr:rowOff>66675</xdr:rowOff>
    </xdr:from>
    <xdr:ext cx="876300" cy="1066800"/>
    <xdr:pic>
      <xdr:nvPicPr>
        <xdr:cNvPr id="3" name="image2.png" title="Imagen"/>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DSS/OAP/DOCS/Documentos/A&#241;o%202015/Indicadores%202015/GESTION%20ESTRATEGICA/Indicadores%20ESTRATEGICOS%202015%20d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ICA IMPLEME PLANES DE ACCION"/>
      <sheetName val="DATO Eficacia Planeacion Estrat"/>
      <sheetName val="ASISTENCIA A EVENTOS"/>
      <sheetName val="DATO Asistencia Eventos"/>
      <sheetName val="PROMEDIO DE RIESGOS CONTROLADOS"/>
      <sheetName val="DATO Promedio Riesgo Contrlado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topLeftCell="A13" workbookViewId="0">
      <selection activeCell="D25" sqref="D25"/>
    </sheetView>
  </sheetViews>
  <sheetFormatPr baseColWidth="10" defaultColWidth="14.453125" defaultRowHeight="15" customHeight="1"/>
  <cols>
    <col min="1" max="1" width="13.81640625" customWidth="1"/>
    <col min="2" max="35" width="10" customWidth="1"/>
  </cols>
  <sheetData>
    <row r="1" spans="1:21" ht="55.5" customHeight="1">
      <c r="A1" s="155"/>
      <c r="B1" s="156"/>
      <c r="C1" s="161" t="s">
        <v>0</v>
      </c>
      <c r="D1" s="162"/>
      <c r="E1" s="162"/>
      <c r="F1" s="162"/>
      <c r="G1" s="162"/>
      <c r="H1" s="162"/>
      <c r="I1" s="162"/>
      <c r="J1" s="162"/>
      <c r="K1" s="162"/>
      <c r="L1" s="162"/>
      <c r="M1" s="163"/>
      <c r="N1" s="155"/>
      <c r="O1" s="156"/>
      <c r="P1" s="1"/>
      <c r="Q1" s="1"/>
      <c r="R1" s="1"/>
      <c r="S1" s="1"/>
      <c r="T1" s="1"/>
      <c r="U1" s="1"/>
    </row>
    <row r="2" spans="1:21" ht="21" customHeight="1">
      <c r="A2" s="157"/>
      <c r="B2" s="158"/>
      <c r="C2" s="164" t="str">
        <f>UPPER("Plan de Seguridad y Privacidad de la Informacion")</f>
        <v>PLAN DE SEGURIDAD Y PRIVACIDAD DE LA INFORMACION</v>
      </c>
      <c r="D2" s="165"/>
      <c r="E2" s="165"/>
      <c r="F2" s="165"/>
      <c r="G2" s="165"/>
      <c r="H2" s="165"/>
      <c r="I2" s="165"/>
      <c r="J2" s="165"/>
      <c r="K2" s="165"/>
      <c r="L2" s="165"/>
      <c r="M2" s="160"/>
      <c r="N2" s="157"/>
      <c r="O2" s="158"/>
      <c r="P2" s="1"/>
      <c r="Q2" s="1"/>
      <c r="R2" s="1"/>
      <c r="S2" s="1"/>
      <c r="T2" s="1"/>
      <c r="U2" s="1"/>
    </row>
    <row r="3" spans="1:21" ht="22.5" customHeight="1">
      <c r="A3" s="159"/>
      <c r="B3" s="160"/>
      <c r="C3" s="164" t="s">
        <v>1</v>
      </c>
      <c r="D3" s="165"/>
      <c r="E3" s="160"/>
      <c r="F3" s="164" t="s">
        <v>2</v>
      </c>
      <c r="G3" s="160"/>
      <c r="H3" s="164" t="s">
        <v>3</v>
      </c>
      <c r="I3" s="165"/>
      <c r="J3" s="160"/>
      <c r="K3" s="164" t="s">
        <v>4</v>
      </c>
      <c r="L3" s="165"/>
      <c r="M3" s="160"/>
      <c r="N3" s="159"/>
      <c r="O3" s="160"/>
      <c r="P3" s="1"/>
      <c r="Q3" s="1"/>
      <c r="R3" s="1"/>
      <c r="S3" s="1"/>
      <c r="T3" s="1"/>
      <c r="U3" s="1"/>
    </row>
    <row r="4" spans="1:21" ht="15.75" customHeight="1">
      <c r="A4" s="2"/>
      <c r="B4" s="1"/>
      <c r="C4" s="1"/>
      <c r="D4" s="1"/>
      <c r="E4" s="1"/>
      <c r="F4" s="1"/>
      <c r="G4" s="1"/>
      <c r="H4" s="1"/>
      <c r="I4" s="1"/>
      <c r="J4" s="1"/>
      <c r="K4" s="1"/>
      <c r="L4" s="1"/>
      <c r="M4" s="1"/>
      <c r="N4" s="1"/>
      <c r="O4" s="1"/>
      <c r="P4" s="1"/>
      <c r="Q4" s="1"/>
      <c r="R4" s="1"/>
      <c r="S4" s="1"/>
      <c r="T4" s="1"/>
      <c r="U4" s="1"/>
    </row>
    <row r="5" spans="1:21" ht="15.75" customHeight="1">
      <c r="A5" s="2"/>
      <c r="B5" s="1"/>
      <c r="C5" s="1"/>
      <c r="D5" s="1"/>
      <c r="E5" s="1"/>
      <c r="F5" s="1"/>
      <c r="G5" s="1"/>
      <c r="H5" s="1"/>
      <c r="I5" s="1"/>
      <c r="J5" s="1"/>
      <c r="K5" s="1"/>
      <c r="L5" s="1"/>
      <c r="M5" s="1"/>
      <c r="N5" s="1"/>
      <c r="O5" s="1"/>
      <c r="P5" s="1"/>
      <c r="Q5" s="1"/>
      <c r="R5" s="1"/>
      <c r="S5" s="1"/>
      <c r="T5" s="1"/>
      <c r="U5" s="1"/>
    </row>
    <row r="6" spans="1:21" ht="61.5" customHeight="1">
      <c r="A6" s="2"/>
      <c r="B6" s="1"/>
      <c r="C6" s="1"/>
      <c r="D6" s="1"/>
      <c r="E6" s="1"/>
      <c r="F6" s="1"/>
      <c r="G6" s="1"/>
      <c r="H6" s="1"/>
      <c r="I6" s="1"/>
      <c r="J6" s="1"/>
      <c r="K6" s="1"/>
      <c r="L6" s="1"/>
      <c r="M6" s="1"/>
      <c r="N6" s="1"/>
      <c r="O6" s="1"/>
      <c r="P6" s="1"/>
      <c r="Q6" s="1"/>
      <c r="R6" s="1"/>
      <c r="S6" s="1"/>
      <c r="T6" s="1"/>
      <c r="U6" s="1"/>
    </row>
    <row r="7" spans="1:21" ht="14.5">
      <c r="A7" s="146" t="s">
        <v>5</v>
      </c>
      <c r="B7" s="147"/>
      <c r="C7" s="147"/>
      <c r="D7" s="147"/>
      <c r="E7" s="147"/>
      <c r="F7" s="147"/>
      <c r="G7" s="147"/>
      <c r="H7" s="147"/>
      <c r="I7" s="147"/>
      <c r="J7" s="147"/>
      <c r="K7" s="147"/>
      <c r="L7" s="147"/>
      <c r="M7" s="147"/>
      <c r="N7" s="147"/>
      <c r="O7" s="148"/>
    </row>
    <row r="8" spans="1:21" ht="14.5">
      <c r="A8" s="149"/>
      <c r="B8" s="150"/>
      <c r="C8" s="150"/>
      <c r="D8" s="150"/>
      <c r="E8" s="150"/>
      <c r="F8" s="150"/>
      <c r="G8" s="150"/>
      <c r="H8" s="150"/>
      <c r="I8" s="150"/>
      <c r="J8" s="150"/>
      <c r="K8" s="150"/>
      <c r="L8" s="150"/>
      <c r="M8" s="150"/>
      <c r="N8" s="150"/>
      <c r="O8" s="151"/>
    </row>
    <row r="9" spans="1:21" ht="14.5">
      <c r="A9" s="149"/>
      <c r="B9" s="150"/>
      <c r="C9" s="150"/>
      <c r="D9" s="150"/>
      <c r="E9" s="150"/>
      <c r="F9" s="150"/>
      <c r="G9" s="150"/>
      <c r="H9" s="150"/>
      <c r="I9" s="150"/>
      <c r="J9" s="150"/>
      <c r="K9" s="150"/>
      <c r="L9" s="150"/>
      <c r="M9" s="150"/>
      <c r="N9" s="150"/>
      <c r="O9" s="151"/>
    </row>
    <row r="10" spans="1:21" ht="14.5">
      <c r="A10" s="149"/>
      <c r="B10" s="150"/>
      <c r="C10" s="150"/>
      <c r="D10" s="150"/>
      <c r="E10" s="150"/>
      <c r="F10" s="150"/>
      <c r="G10" s="150"/>
      <c r="H10" s="150"/>
      <c r="I10" s="150"/>
      <c r="J10" s="150"/>
      <c r="K10" s="150"/>
      <c r="L10" s="150"/>
      <c r="M10" s="150"/>
      <c r="N10" s="150"/>
      <c r="O10" s="151"/>
    </row>
    <row r="11" spans="1:21" ht="14.5">
      <c r="A11" s="149"/>
      <c r="B11" s="150"/>
      <c r="C11" s="150"/>
      <c r="D11" s="150"/>
      <c r="E11" s="150"/>
      <c r="F11" s="150"/>
      <c r="G11" s="150"/>
      <c r="H11" s="150"/>
      <c r="I11" s="150"/>
      <c r="J11" s="150"/>
      <c r="K11" s="150"/>
      <c r="L11" s="150"/>
      <c r="M11" s="150"/>
      <c r="N11" s="150"/>
      <c r="O11" s="151"/>
    </row>
    <row r="12" spans="1:21" ht="14.5">
      <c r="A12" s="149"/>
      <c r="B12" s="150"/>
      <c r="C12" s="150"/>
      <c r="D12" s="150"/>
      <c r="E12" s="150"/>
      <c r="F12" s="150"/>
      <c r="G12" s="150"/>
      <c r="H12" s="150"/>
      <c r="I12" s="150"/>
      <c r="J12" s="150"/>
      <c r="K12" s="150"/>
      <c r="L12" s="150"/>
      <c r="M12" s="150"/>
      <c r="N12" s="150"/>
      <c r="O12" s="151"/>
    </row>
    <row r="13" spans="1:21" ht="14.5">
      <c r="A13" s="149"/>
      <c r="B13" s="150"/>
      <c r="C13" s="150"/>
      <c r="D13" s="150"/>
      <c r="E13" s="150"/>
      <c r="F13" s="150"/>
      <c r="G13" s="150"/>
      <c r="H13" s="150"/>
      <c r="I13" s="150"/>
      <c r="J13" s="150"/>
      <c r="K13" s="150"/>
      <c r="L13" s="150"/>
      <c r="M13" s="150"/>
      <c r="N13" s="150"/>
      <c r="O13" s="151"/>
    </row>
    <row r="14" spans="1:21" ht="14.5">
      <c r="A14" s="149"/>
      <c r="B14" s="150"/>
      <c r="C14" s="150"/>
      <c r="D14" s="150"/>
      <c r="E14" s="150"/>
      <c r="F14" s="150"/>
      <c r="G14" s="150"/>
      <c r="H14" s="150"/>
      <c r="I14" s="150"/>
      <c r="J14" s="150"/>
      <c r="K14" s="150"/>
      <c r="L14" s="150"/>
      <c r="M14" s="150"/>
      <c r="N14" s="150"/>
      <c r="O14" s="151"/>
    </row>
    <row r="15" spans="1:21" ht="14.5">
      <c r="A15" s="149"/>
      <c r="B15" s="150"/>
      <c r="C15" s="150"/>
      <c r="D15" s="150"/>
      <c r="E15" s="150"/>
      <c r="F15" s="150"/>
      <c r="G15" s="150"/>
      <c r="H15" s="150"/>
      <c r="I15" s="150"/>
      <c r="J15" s="150"/>
      <c r="K15" s="150"/>
      <c r="L15" s="150"/>
      <c r="M15" s="150"/>
      <c r="N15" s="150"/>
      <c r="O15" s="151"/>
    </row>
    <row r="16" spans="1:21" ht="14.5">
      <c r="A16" s="149"/>
      <c r="B16" s="150"/>
      <c r="C16" s="150"/>
      <c r="D16" s="150"/>
      <c r="E16" s="150"/>
      <c r="F16" s="150"/>
      <c r="G16" s="150"/>
      <c r="H16" s="150"/>
      <c r="I16" s="150"/>
      <c r="J16" s="150"/>
      <c r="K16" s="150"/>
      <c r="L16" s="150"/>
      <c r="M16" s="150"/>
      <c r="N16" s="150"/>
      <c r="O16" s="151"/>
    </row>
    <row r="17" spans="1:15" ht="14.5">
      <c r="A17" s="149"/>
      <c r="B17" s="150"/>
      <c r="C17" s="150"/>
      <c r="D17" s="150"/>
      <c r="E17" s="150"/>
      <c r="F17" s="150"/>
      <c r="G17" s="150"/>
      <c r="H17" s="150"/>
      <c r="I17" s="150"/>
      <c r="J17" s="150"/>
      <c r="K17" s="150"/>
      <c r="L17" s="150"/>
      <c r="M17" s="150"/>
      <c r="N17" s="150"/>
      <c r="O17" s="151"/>
    </row>
    <row r="18" spans="1:15" ht="14.5">
      <c r="A18" s="149"/>
      <c r="B18" s="150"/>
      <c r="C18" s="150"/>
      <c r="D18" s="150"/>
      <c r="E18" s="150"/>
      <c r="F18" s="150"/>
      <c r="G18" s="150"/>
      <c r="H18" s="150"/>
      <c r="I18" s="150"/>
      <c r="J18" s="150"/>
      <c r="K18" s="150"/>
      <c r="L18" s="150"/>
      <c r="M18" s="150"/>
      <c r="N18" s="150"/>
      <c r="O18" s="151"/>
    </row>
    <row r="19" spans="1:15" ht="14.5">
      <c r="A19" s="149"/>
      <c r="B19" s="150"/>
      <c r="C19" s="150"/>
      <c r="D19" s="150"/>
      <c r="E19" s="150"/>
      <c r="F19" s="150"/>
      <c r="G19" s="150"/>
      <c r="H19" s="150"/>
      <c r="I19" s="150"/>
      <c r="J19" s="150"/>
      <c r="K19" s="150"/>
      <c r="L19" s="150"/>
      <c r="M19" s="150"/>
      <c r="N19" s="150"/>
      <c r="O19" s="151"/>
    </row>
    <row r="20" spans="1:15" ht="14.5">
      <c r="A20" s="149"/>
      <c r="B20" s="150"/>
      <c r="C20" s="150"/>
      <c r="D20" s="150"/>
      <c r="E20" s="150"/>
      <c r="F20" s="150"/>
      <c r="G20" s="150"/>
      <c r="H20" s="150"/>
      <c r="I20" s="150"/>
      <c r="J20" s="150"/>
      <c r="K20" s="150"/>
      <c r="L20" s="150"/>
      <c r="M20" s="150"/>
      <c r="N20" s="150"/>
      <c r="O20" s="151"/>
    </row>
    <row r="21" spans="1:15" ht="15.75" customHeight="1">
      <c r="A21" s="149"/>
      <c r="B21" s="150"/>
      <c r="C21" s="150"/>
      <c r="D21" s="150"/>
      <c r="E21" s="150"/>
      <c r="F21" s="150"/>
      <c r="G21" s="150"/>
      <c r="H21" s="150"/>
      <c r="I21" s="150"/>
      <c r="J21" s="150"/>
      <c r="K21" s="150"/>
      <c r="L21" s="150"/>
      <c r="M21" s="150"/>
      <c r="N21" s="150"/>
      <c r="O21" s="151"/>
    </row>
    <row r="22" spans="1:15" ht="15.75" customHeight="1">
      <c r="A22" s="149"/>
      <c r="B22" s="150"/>
      <c r="C22" s="150"/>
      <c r="D22" s="150"/>
      <c r="E22" s="150"/>
      <c r="F22" s="150"/>
      <c r="G22" s="150"/>
      <c r="H22" s="150"/>
      <c r="I22" s="150"/>
      <c r="J22" s="150"/>
      <c r="K22" s="150"/>
      <c r="L22" s="150"/>
      <c r="M22" s="150"/>
      <c r="N22" s="150"/>
      <c r="O22" s="151"/>
    </row>
    <row r="23" spans="1:15" ht="39.75" customHeight="1">
      <c r="A23" s="152"/>
      <c r="B23" s="153"/>
      <c r="C23" s="153"/>
      <c r="D23" s="153"/>
      <c r="E23" s="153"/>
      <c r="F23" s="153"/>
      <c r="G23" s="153"/>
      <c r="H23" s="153"/>
      <c r="I23" s="153"/>
      <c r="J23" s="153"/>
      <c r="K23" s="153"/>
      <c r="L23" s="153"/>
      <c r="M23" s="153"/>
      <c r="N23" s="153"/>
      <c r="O23" s="154"/>
    </row>
    <row r="24" spans="1:15" ht="15.75" customHeight="1"/>
    <row r="25" spans="1:15" ht="15.75" customHeight="1"/>
    <row r="26" spans="1:15" ht="15.75" customHeight="1"/>
    <row r="27" spans="1:15" ht="15.75" customHeight="1"/>
    <row r="28" spans="1:15" ht="15.75" customHeight="1"/>
    <row r="29" spans="1:15" ht="15.75" customHeight="1"/>
    <row r="30" spans="1:15" ht="15.75" customHeight="1"/>
    <row r="31" spans="1:15" ht="15.75" customHeight="1"/>
    <row r="32" spans="1: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7:O23"/>
    <mergeCell ref="A1:B3"/>
    <mergeCell ref="C1:M1"/>
    <mergeCell ref="C2:M2"/>
    <mergeCell ref="K3:M3"/>
    <mergeCell ref="H3:J3"/>
    <mergeCell ref="F3:G3"/>
    <mergeCell ref="C3:E3"/>
    <mergeCell ref="N1:O3"/>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workbookViewId="0">
      <selection sqref="A1:A3"/>
    </sheetView>
  </sheetViews>
  <sheetFormatPr baseColWidth="10" defaultColWidth="14.453125" defaultRowHeight="15" customHeight="1"/>
  <cols>
    <col min="1" max="1" width="23.54296875" customWidth="1"/>
    <col min="2" max="2" width="30.81640625" customWidth="1"/>
    <col min="3" max="3" width="48.81640625" customWidth="1"/>
    <col min="4" max="4" width="36.7265625" customWidth="1"/>
    <col min="5" max="5" width="17.7265625" customWidth="1"/>
    <col min="6" max="6" width="18.54296875" customWidth="1"/>
    <col min="7" max="7" width="23" customWidth="1"/>
    <col min="8" max="35" width="10" customWidth="1"/>
  </cols>
  <sheetData>
    <row r="1" spans="1:27" ht="55.5" customHeight="1">
      <c r="A1" s="170"/>
      <c r="B1" s="171" t="s">
        <v>0</v>
      </c>
      <c r="C1" s="162"/>
      <c r="D1" s="162"/>
      <c r="E1" s="162"/>
      <c r="F1" s="163"/>
      <c r="G1" s="167"/>
      <c r="H1" s="3"/>
      <c r="I1" s="3"/>
      <c r="J1" s="3"/>
      <c r="K1" s="3"/>
      <c r="L1" s="3"/>
      <c r="M1" s="3"/>
      <c r="N1" s="166"/>
      <c r="O1" s="150"/>
      <c r="P1" s="1"/>
      <c r="Q1" s="1"/>
      <c r="R1" s="1"/>
      <c r="S1" s="1"/>
      <c r="T1" s="1"/>
      <c r="U1" s="1"/>
    </row>
    <row r="2" spans="1:27" ht="21" customHeight="1">
      <c r="A2" s="168"/>
      <c r="B2" s="172" t="str">
        <f>UPPER("Plan de Seguridad y Privacidad de la Informacion")</f>
        <v>PLAN DE SEGURIDAD Y PRIVACIDAD DE LA INFORMACION</v>
      </c>
      <c r="C2" s="162"/>
      <c r="D2" s="162"/>
      <c r="E2" s="162"/>
      <c r="F2" s="163"/>
      <c r="G2" s="168"/>
      <c r="H2" s="4"/>
      <c r="I2" s="4"/>
      <c r="J2" s="4"/>
      <c r="K2" s="4"/>
      <c r="L2" s="4"/>
      <c r="M2" s="4"/>
      <c r="N2" s="150"/>
      <c r="O2" s="150"/>
      <c r="P2" s="1"/>
      <c r="Q2" s="1"/>
      <c r="R2" s="1"/>
      <c r="S2" s="1"/>
      <c r="T2" s="1"/>
      <c r="U2" s="1"/>
    </row>
    <row r="3" spans="1:27" ht="22.5" customHeight="1">
      <c r="A3" s="169"/>
      <c r="B3" s="5" t="s">
        <v>1</v>
      </c>
      <c r="C3" s="5" t="s">
        <v>2</v>
      </c>
      <c r="D3" s="6" t="s">
        <v>3</v>
      </c>
      <c r="E3" s="172" t="s">
        <v>4</v>
      </c>
      <c r="F3" s="163"/>
      <c r="G3" s="169"/>
      <c r="I3" s="7"/>
      <c r="J3" s="7"/>
      <c r="N3" s="150"/>
      <c r="O3" s="150"/>
      <c r="P3" s="1"/>
      <c r="Q3" s="1"/>
      <c r="R3" s="1"/>
      <c r="S3" s="1"/>
      <c r="T3" s="1"/>
      <c r="U3" s="1"/>
    </row>
    <row r="4" spans="1:27" ht="15.75" customHeight="1">
      <c r="A4" s="2"/>
      <c r="B4" s="1"/>
      <c r="C4" s="1"/>
      <c r="D4" s="1"/>
      <c r="E4" s="1"/>
      <c r="F4" s="1"/>
      <c r="G4" s="1"/>
      <c r="H4" s="1"/>
      <c r="I4" s="1"/>
      <c r="J4" s="1"/>
      <c r="K4" s="1"/>
      <c r="L4" s="1"/>
      <c r="M4" s="1"/>
      <c r="N4" s="1"/>
      <c r="O4" s="1"/>
      <c r="P4" s="1"/>
      <c r="Q4" s="1"/>
      <c r="R4" s="1"/>
      <c r="S4" s="1"/>
      <c r="T4" s="1"/>
      <c r="U4" s="1"/>
      <c r="V4" s="1"/>
      <c r="W4" s="1"/>
      <c r="X4" s="1"/>
      <c r="Y4" s="1"/>
      <c r="Z4" s="1"/>
      <c r="AA4" s="1"/>
    </row>
    <row r="5" spans="1:27" ht="15.75" customHeight="1">
      <c r="A5" s="2"/>
      <c r="B5" s="1"/>
      <c r="C5" s="1"/>
      <c r="D5" s="1"/>
      <c r="E5" s="1"/>
      <c r="F5" s="1"/>
      <c r="G5" s="1"/>
      <c r="H5" s="1"/>
      <c r="I5" s="1"/>
      <c r="J5" s="1"/>
      <c r="K5" s="1"/>
      <c r="L5" s="1"/>
      <c r="M5" s="1"/>
      <c r="N5" s="1"/>
      <c r="O5" s="1"/>
      <c r="P5" s="1"/>
      <c r="Q5" s="1"/>
      <c r="R5" s="1"/>
      <c r="S5" s="1"/>
      <c r="T5" s="1"/>
      <c r="U5" s="1"/>
      <c r="V5" s="1"/>
      <c r="W5" s="1"/>
      <c r="X5" s="1"/>
      <c r="Y5" s="1"/>
      <c r="Z5" s="1"/>
      <c r="AA5" s="1"/>
    </row>
    <row r="6" spans="1:27" ht="61.5" customHeight="1">
      <c r="A6" s="2"/>
      <c r="B6" s="1"/>
      <c r="C6" s="1"/>
      <c r="D6" s="1"/>
      <c r="E6" s="1"/>
      <c r="F6" s="1"/>
      <c r="G6" s="1"/>
      <c r="H6" s="1"/>
      <c r="I6" s="1"/>
      <c r="J6" s="1"/>
      <c r="K6" s="1"/>
      <c r="L6" s="1"/>
      <c r="M6" s="1"/>
      <c r="N6" s="1"/>
      <c r="O6" s="1"/>
      <c r="P6" s="1"/>
      <c r="Q6" s="1"/>
      <c r="R6" s="1"/>
      <c r="S6" s="1"/>
      <c r="T6" s="1"/>
      <c r="U6" s="1"/>
      <c r="V6" s="1"/>
      <c r="W6" s="1"/>
      <c r="X6" s="1"/>
      <c r="Y6" s="1"/>
      <c r="Z6" s="1"/>
      <c r="AA6" s="1"/>
    </row>
    <row r="7" spans="1:27" ht="15.75" customHeight="1">
      <c r="A7" s="173"/>
      <c r="B7" s="147"/>
      <c r="C7" s="147"/>
      <c r="D7" s="147"/>
      <c r="E7" s="147"/>
      <c r="F7" s="147"/>
      <c r="G7" s="8"/>
    </row>
    <row r="8" spans="1:27" ht="15.75" customHeight="1">
      <c r="A8" s="150"/>
      <c r="B8" s="150"/>
      <c r="C8" s="150"/>
      <c r="D8" s="150"/>
      <c r="E8" s="150"/>
      <c r="F8" s="150"/>
      <c r="G8" s="9"/>
    </row>
    <row r="9" spans="1:27" ht="16.5" customHeight="1">
      <c r="A9" s="153"/>
      <c r="B9" s="153"/>
      <c r="C9" s="153"/>
      <c r="D9" s="153"/>
      <c r="E9" s="153"/>
      <c r="F9" s="153"/>
      <c r="G9" s="10"/>
    </row>
    <row r="10" spans="1:27" ht="15.75" customHeight="1">
      <c r="A10" s="11"/>
      <c r="B10" s="9"/>
      <c r="C10" s="9"/>
      <c r="D10" s="9"/>
      <c r="E10" s="174" t="s">
        <v>6</v>
      </c>
      <c r="F10" s="147"/>
      <c r="G10" s="12"/>
    </row>
    <row r="11" spans="1:27" ht="38.25" customHeight="1">
      <c r="A11" s="13" t="s">
        <v>7</v>
      </c>
      <c r="B11" s="13" t="s">
        <v>8</v>
      </c>
      <c r="C11" s="13" t="s">
        <v>9</v>
      </c>
      <c r="D11" s="13" t="s">
        <v>10</v>
      </c>
      <c r="E11" s="14" t="s">
        <v>11</v>
      </c>
      <c r="F11" s="14" t="s">
        <v>12</v>
      </c>
      <c r="G11" s="15" t="s">
        <v>13</v>
      </c>
    </row>
    <row r="12" spans="1:27" ht="75" customHeight="1">
      <c r="A12" s="175" t="s">
        <v>14</v>
      </c>
      <c r="B12" s="16" t="s">
        <v>15</v>
      </c>
      <c r="C12" s="17" t="s">
        <v>16</v>
      </c>
      <c r="D12" s="18" t="s">
        <v>17</v>
      </c>
      <c r="E12" s="19">
        <v>45199</v>
      </c>
      <c r="F12" s="20" t="s">
        <v>18</v>
      </c>
      <c r="G12" s="21"/>
    </row>
    <row r="13" spans="1:27" ht="102.75" customHeight="1">
      <c r="A13" s="168"/>
      <c r="B13" s="16" t="s">
        <v>19</v>
      </c>
      <c r="C13" s="17" t="s">
        <v>20</v>
      </c>
      <c r="D13" s="17" t="s">
        <v>21</v>
      </c>
      <c r="E13" s="19">
        <v>45230</v>
      </c>
      <c r="F13" s="22" t="s">
        <v>22</v>
      </c>
      <c r="G13" s="21"/>
    </row>
    <row r="14" spans="1:27" ht="324.75" customHeight="1">
      <c r="A14" s="168"/>
      <c r="B14" s="16" t="s">
        <v>23</v>
      </c>
      <c r="C14" s="23" t="s">
        <v>24</v>
      </c>
      <c r="D14" s="24" t="s">
        <v>25</v>
      </c>
      <c r="E14" s="25" t="s">
        <v>26</v>
      </c>
      <c r="F14" s="26" t="s">
        <v>27</v>
      </c>
      <c r="G14" s="27"/>
    </row>
    <row r="15" spans="1:27" ht="89.25" customHeight="1">
      <c r="A15" s="169"/>
      <c r="B15" s="16" t="s">
        <v>28</v>
      </c>
      <c r="C15" s="23" t="s">
        <v>29</v>
      </c>
      <c r="D15" s="24" t="s">
        <v>30</v>
      </c>
      <c r="E15" s="25" t="s">
        <v>31</v>
      </c>
      <c r="F15" s="26" t="s">
        <v>32</v>
      </c>
      <c r="G15" s="27"/>
    </row>
    <row r="16" spans="1:27" ht="191.25" customHeight="1">
      <c r="A16" s="28" t="s">
        <v>33</v>
      </c>
      <c r="B16" s="29" t="s">
        <v>34</v>
      </c>
      <c r="C16" s="23" t="s">
        <v>35</v>
      </c>
      <c r="D16" s="24" t="s">
        <v>36</v>
      </c>
      <c r="E16" s="30">
        <v>45077</v>
      </c>
      <c r="F16" s="26" t="s">
        <v>37</v>
      </c>
      <c r="G16" s="27"/>
    </row>
    <row r="17" spans="1:7" ht="213.75" customHeight="1">
      <c r="A17" s="28" t="s">
        <v>38</v>
      </c>
      <c r="B17" s="16" t="s">
        <v>39</v>
      </c>
      <c r="C17" s="23" t="s">
        <v>40</v>
      </c>
      <c r="D17" s="18" t="s">
        <v>41</v>
      </c>
      <c r="E17" s="19">
        <v>45169</v>
      </c>
      <c r="F17" s="26" t="s">
        <v>42</v>
      </c>
      <c r="G17" s="27"/>
    </row>
    <row r="18" spans="1:7" ht="119.25" customHeight="1">
      <c r="A18" s="28" t="s">
        <v>43</v>
      </c>
      <c r="B18" s="29" t="s">
        <v>44</v>
      </c>
      <c r="C18" s="23" t="s">
        <v>45</v>
      </c>
      <c r="D18" s="31" t="s">
        <v>46</v>
      </c>
      <c r="E18" s="30">
        <v>45230</v>
      </c>
      <c r="F18" s="26" t="s">
        <v>47</v>
      </c>
      <c r="G18" s="27"/>
    </row>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7:F9"/>
    <mergeCell ref="E10:F10"/>
    <mergeCell ref="A12:A15"/>
    <mergeCell ref="N1:O3"/>
    <mergeCell ref="G1:G3"/>
    <mergeCell ref="A1:A3"/>
    <mergeCell ref="B1:F1"/>
    <mergeCell ref="B2:F2"/>
    <mergeCell ref="E3:F3"/>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000"/>
  <sheetViews>
    <sheetView tabSelected="1" workbookViewId="0">
      <selection activeCell="J3" sqref="J3:L3"/>
    </sheetView>
  </sheetViews>
  <sheetFormatPr baseColWidth="10" defaultColWidth="14.453125" defaultRowHeight="15" customHeight="1"/>
  <cols>
    <col min="1" max="1" width="3" customWidth="1"/>
    <col min="2" max="2" width="24.81640625" customWidth="1"/>
    <col min="3" max="3" width="16" customWidth="1"/>
    <col min="4" max="4" width="6.81640625" customWidth="1"/>
    <col min="5" max="5" width="4.7265625" customWidth="1"/>
    <col min="6" max="6" width="6.81640625" customWidth="1"/>
    <col min="7" max="8" width="6.54296875" customWidth="1"/>
    <col min="9" max="10" width="6.7265625" customWidth="1"/>
    <col min="11" max="11" width="9.1796875" customWidth="1"/>
    <col min="12" max="12" width="9.54296875" customWidth="1"/>
    <col min="13" max="13" width="10.1796875" customWidth="1"/>
    <col min="14" max="14" width="6.453125" customWidth="1"/>
    <col min="15" max="15" width="6.54296875" customWidth="1"/>
    <col min="16" max="16" width="26.1796875" customWidth="1"/>
    <col min="17" max="17" width="11.7265625" customWidth="1"/>
    <col min="18" max="19" width="10" customWidth="1"/>
    <col min="20" max="20" width="24.81640625" customWidth="1"/>
    <col min="21" max="53" width="10" customWidth="1"/>
  </cols>
  <sheetData>
    <row r="1" spans="1:53" ht="55.5" customHeight="1">
      <c r="A1" s="155"/>
      <c r="B1" s="156"/>
      <c r="C1" s="171" t="s">
        <v>0</v>
      </c>
      <c r="D1" s="162"/>
      <c r="E1" s="162"/>
      <c r="F1" s="162"/>
      <c r="G1" s="162"/>
      <c r="H1" s="162"/>
      <c r="I1" s="162"/>
      <c r="J1" s="162"/>
      <c r="K1" s="162"/>
      <c r="L1" s="162"/>
      <c r="M1" s="162"/>
      <c r="N1" s="162"/>
      <c r="O1" s="162"/>
      <c r="P1" s="167"/>
      <c r="Q1" s="1"/>
      <c r="R1" s="1"/>
      <c r="S1" s="1"/>
      <c r="T1" s="1"/>
      <c r="U1" s="1"/>
    </row>
    <row r="2" spans="1:53" ht="21" customHeight="1">
      <c r="A2" s="157"/>
      <c r="B2" s="158"/>
      <c r="C2" s="172" t="str">
        <f>UPPER("Plan de Seguridad y Privacidad de la Informacion")</f>
        <v>PLAN DE SEGURIDAD Y PRIVACIDAD DE LA INFORMACION</v>
      </c>
      <c r="D2" s="162"/>
      <c r="E2" s="162"/>
      <c r="F2" s="162"/>
      <c r="G2" s="162"/>
      <c r="H2" s="162"/>
      <c r="I2" s="162"/>
      <c r="J2" s="162"/>
      <c r="K2" s="162"/>
      <c r="L2" s="162"/>
      <c r="M2" s="162"/>
      <c r="N2" s="162"/>
      <c r="O2" s="162"/>
      <c r="P2" s="168"/>
      <c r="Q2" s="1"/>
      <c r="R2" s="1"/>
      <c r="S2" s="1"/>
      <c r="T2" s="1"/>
      <c r="U2" s="1"/>
    </row>
    <row r="3" spans="1:53" ht="22.5" customHeight="1">
      <c r="A3" s="159"/>
      <c r="B3" s="160"/>
      <c r="C3" s="172" t="s">
        <v>1</v>
      </c>
      <c r="D3" s="162"/>
      <c r="E3" s="162"/>
      <c r="F3" s="163"/>
      <c r="G3" s="172" t="s">
        <v>2</v>
      </c>
      <c r="H3" s="162"/>
      <c r="I3" s="162"/>
      <c r="J3" s="172" t="s">
        <v>1067</v>
      </c>
      <c r="K3" s="162"/>
      <c r="L3" s="162"/>
      <c r="M3" s="172" t="s">
        <v>4</v>
      </c>
      <c r="N3" s="162"/>
      <c r="O3" s="162"/>
      <c r="P3" s="169"/>
      <c r="Q3" s="1"/>
      <c r="R3" s="1"/>
      <c r="S3" s="1"/>
      <c r="T3" s="1"/>
      <c r="U3" s="1"/>
    </row>
    <row r="4" spans="1:53" ht="15.75" customHeight="1">
      <c r="A4" s="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32"/>
    </row>
    <row r="5" spans="1:53" ht="15.75" customHeight="1">
      <c r="A5" s="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32"/>
    </row>
    <row r="6" spans="1:53" ht="61.5" customHeight="1">
      <c r="A6" s="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32"/>
    </row>
    <row r="7" spans="1:53" ht="14.5">
      <c r="A7" s="33"/>
      <c r="B7" s="212" t="s">
        <v>48</v>
      </c>
      <c r="C7" s="147"/>
      <c r="D7" s="147"/>
      <c r="E7" s="147"/>
      <c r="F7" s="147"/>
      <c r="G7" s="147"/>
      <c r="H7" s="147"/>
      <c r="I7" s="147"/>
      <c r="J7" s="147"/>
      <c r="K7" s="147"/>
      <c r="L7" s="147"/>
      <c r="M7" s="147"/>
      <c r="N7" s="147"/>
      <c r="O7" s="147"/>
      <c r="P7" s="148"/>
      <c r="Q7" s="33"/>
      <c r="S7" s="33"/>
      <c r="T7" s="212" t="s">
        <v>48</v>
      </c>
      <c r="U7" s="147"/>
      <c r="V7" s="147"/>
      <c r="W7" s="147"/>
      <c r="X7" s="147"/>
      <c r="Y7" s="147"/>
      <c r="Z7" s="147"/>
      <c r="AA7" s="147"/>
      <c r="AB7" s="147"/>
      <c r="AC7" s="147"/>
      <c r="AD7" s="147"/>
      <c r="AE7" s="147"/>
      <c r="AF7" s="147"/>
      <c r="AG7" s="147"/>
      <c r="AH7" s="148"/>
      <c r="AI7" s="33"/>
      <c r="AK7" s="33"/>
      <c r="AL7" s="212" t="s">
        <v>48</v>
      </c>
      <c r="AM7" s="147"/>
      <c r="AN7" s="147"/>
      <c r="AO7" s="147"/>
      <c r="AP7" s="147"/>
      <c r="AQ7" s="147"/>
      <c r="AR7" s="147"/>
      <c r="AS7" s="147"/>
      <c r="AT7" s="147"/>
      <c r="AU7" s="147"/>
      <c r="AV7" s="147"/>
      <c r="AW7" s="147"/>
      <c r="AX7" s="147"/>
      <c r="AY7" s="147"/>
      <c r="AZ7" s="148"/>
      <c r="BA7" s="33"/>
    </row>
    <row r="8" spans="1:53" ht="15.75" customHeight="1">
      <c r="A8" s="33"/>
      <c r="B8" s="152"/>
      <c r="C8" s="153"/>
      <c r="D8" s="153"/>
      <c r="E8" s="153"/>
      <c r="F8" s="153"/>
      <c r="G8" s="153"/>
      <c r="H8" s="153"/>
      <c r="I8" s="153"/>
      <c r="J8" s="153"/>
      <c r="K8" s="153"/>
      <c r="L8" s="153"/>
      <c r="M8" s="153"/>
      <c r="N8" s="153"/>
      <c r="O8" s="153"/>
      <c r="P8" s="154"/>
      <c r="Q8" s="33"/>
      <c r="S8" s="33"/>
      <c r="T8" s="152"/>
      <c r="U8" s="153"/>
      <c r="V8" s="153"/>
      <c r="W8" s="153"/>
      <c r="X8" s="153"/>
      <c r="Y8" s="153"/>
      <c r="Z8" s="153"/>
      <c r="AA8" s="153"/>
      <c r="AB8" s="153"/>
      <c r="AC8" s="153"/>
      <c r="AD8" s="153"/>
      <c r="AE8" s="153"/>
      <c r="AF8" s="153"/>
      <c r="AG8" s="153"/>
      <c r="AH8" s="154"/>
      <c r="AI8" s="33"/>
      <c r="AK8" s="33"/>
      <c r="AL8" s="152"/>
      <c r="AM8" s="153"/>
      <c r="AN8" s="153"/>
      <c r="AO8" s="153"/>
      <c r="AP8" s="153"/>
      <c r="AQ8" s="153"/>
      <c r="AR8" s="153"/>
      <c r="AS8" s="153"/>
      <c r="AT8" s="153"/>
      <c r="AU8" s="153"/>
      <c r="AV8" s="153"/>
      <c r="AW8" s="153"/>
      <c r="AX8" s="153"/>
      <c r="AY8" s="153"/>
      <c r="AZ8" s="154"/>
      <c r="BA8" s="33"/>
    </row>
    <row r="9" spans="1:53" ht="15.75" customHeight="1">
      <c r="A9" s="33"/>
      <c r="B9" s="213"/>
      <c r="C9" s="214"/>
      <c r="D9" s="214"/>
      <c r="E9" s="214"/>
      <c r="F9" s="214"/>
      <c r="G9" s="214"/>
      <c r="H9" s="214"/>
      <c r="I9" s="214"/>
      <c r="J9" s="214"/>
      <c r="K9" s="214"/>
      <c r="L9" s="214"/>
      <c r="M9" s="214"/>
      <c r="N9" s="214"/>
      <c r="O9" s="214"/>
      <c r="P9" s="215"/>
      <c r="Q9" s="33"/>
      <c r="S9" s="33"/>
      <c r="T9" s="213"/>
      <c r="U9" s="214"/>
      <c r="V9" s="214"/>
      <c r="W9" s="214"/>
      <c r="X9" s="214"/>
      <c r="Y9" s="214"/>
      <c r="Z9" s="214"/>
      <c r="AA9" s="214"/>
      <c r="AB9" s="214"/>
      <c r="AC9" s="214"/>
      <c r="AD9" s="214"/>
      <c r="AE9" s="214"/>
      <c r="AF9" s="214"/>
      <c r="AG9" s="214"/>
      <c r="AH9" s="215"/>
      <c r="AI9" s="33"/>
      <c r="AK9" s="33"/>
      <c r="AL9" s="213"/>
      <c r="AM9" s="214"/>
      <c r="AN9" s="214"/>
      <c r="AO9" s="214"/>
      <c r="AP9" s="214"/>
      <c r="AQ9" s="214"/>
      <c r="AR9" s="214"/>
      <c r="AS9" s="214"/>
      <c r="AT9" s="214"/>
      <c r="AU9" s="214"/>
      <c r="AV9" s="214"/>
      <c r="AW9" s="214"/>
      <c r="AX9" s="214"/>
      <c r="AY9" s="214"/>
      <c r="AZ9" s="215"/>
      <c r="BA9" s="33"/>
    </row>
    <row r="10" spans="1:53" ht="15.75" customHeight="1">
      <c r="A10" s="33"/>
      <c r="B10" s="34" t="s">
        <v>49</v>
      </c>
      <c r="C10" s="35">
        <v>2024</v>
      </c>
      <c r="D10" s="226" t="s">
        <v>50</v>
      </c>
      <c r="E10" s="177"/>
      <c r="F10" s="177"/>
      <c r="G10" s="197"/>
      <c r="H10" s="225" t="s">
        <v>51</v>
      </c>
      <c r="I10" s="177"/>
      <c r="J10" s="177"/>
      <c r="K10" s="227" t="s">
        <v>52</v>
      </c>
      <c r="L10" s="177"/>
      <c r="M10" s="177"/>
      <c r="N10" s="197"/>
      <c r="O10" s="225" t="s">
        <v>53</v>
      </c>
      <c r="P10" s="178"/>
      <c r="Q10" s="33"/>
      <c r="S10" s="33"/>
      <c r="T10" s="34" t="s">
        <v>49</v>
      </c>
      <c r="U10" s="35">
        <v>2024</v>
      </c>
      <c r="V10" s="226" t="s">
        <v>50</v>
      </c>
      <c r="W10" s="177"/>
      <c r="X10" s="177"/>
      <c r="Y10" s="197"/>
      <c r="Z10" s="225" t="s">
        <v>54</v>
      </c>
      <c r="AA10" s="177"/>
      <c r="AB10" s="177"/>
      <c r="AC10" s="227" t="s">
        <v>52</v>
      </c>
      <c r="AD10" s="177"/>
      <c r="AE10" s="177"/>
      <c r="AF10" s="197"/>
      <c r="AG10" s="225" t="s">
        <v>55</v>
      </c>
      <c r="AH10" s="178"/>
      <c r="AI10" s="33"/>
      <c r="AK10" s="33"/>
      <c r="AL10" s="34" t="s">
        <v>49</v>
      </c>
      <c r="AM10" s="35">
        <v>2024</v>
      </c>
      <c r="AN10" s="226" t="s">
        <v>50</v>
      </c>
      <c r="AO10" s="177"/>
      <c r="AP10" s="177"/>
      <c r="AQ10" s="197"/>
      <c r="AR10" s="225" t="s">
        <v>56</v>
      </c>
      <c r="AS10" s="177"/>
      <c r="AT10" s="177"/>
      <c r="AU10" s="227" t="s">
        <v>52</v>
      </c>
      <c r="AV10" s="177"/>
      <c r="AW10" s="177"/>
      <c r="AX10" s="197"/>
      <c r="AY10" s="225" t="s">
        <v>53</v>
      </c>
      <c r="AZ10" s="178"/>
      <c r="BA10" s="33"/>
    </row>
    <row r="11" spans="1:53" ht="15.75" customHeight="1">
      <c r="A11" s="33"/>
      <c r="B11" s="222"/>
      <c r="C11" s="214"/>
      <c r="D11" s="214"/>
      <c r="E11" s="214"/>
      <c r="F11" s="214"/>
      <c r="G11" s="214"/>
      <c r="H11" s="214"/>
      <c r="I11" s="214"/>
      <c r="J11" s="214"/>
      <c r="K11" s="214"/>
      <c r="L11" s="214"/>
      <c r="M11" s="214"/>
      <c r="N11" s="214"/>
      <c r="O11" s="214"/>
      <c r="P11" s="223"/>
      <c r="Q11" s="33"/>
      <c r="S11" s="33"/>
      <c r="T11" s="222"/>
      <c r="U11" s="214"/>
      <c r="V11" s="214"/>
      <c r="W11" s="214"/>
      <c r="X11" s="214"/>
      <c r="Y11" s="214"/>
      <c r="Z11" s="214"/>
      <c r="AA11" s="214"/>
      <c r="AB11" s="214"/>
      <c r="AC11" s="214"/>
      <c r="AD11" s="214"/>
      <c r="AE11" s="214"/>
      <c r="AF11" s="214"/>
      <c r="AG11" s="214"/>
      <c r="AH11" s="223"/>
      <c r="AI11" s="33"/>
      <c r="AK11" s="33"/>
      <c r="AL11" s="222"/>
      <c r="AM11" s="214"/>
      <c r="AN11" s="214"/>
      <c r="AO11" s="214"/>
      <c r="AP11" s="214"/>
      <c r="AQ11" s="214"/>
      <c r="AR11" s="214"/>
      <c r="AS11" s="214"/>
      <c r="AT11" s="214"/>
      <c r="AU11" s="214"/>
      <c r="AV11" s="214"/>
      <c r="AW11" s="214"/>
      <c r="AX11" s="214"/>
      <c r="AY11" s="214"/>
      <c r="AZ11" s="223"/>
      <c r="BA11" s="33"/>
    </row>
    <row r="12" spans="1:53" ht="15.75" customHeight="1">
      <c r="A12" s="33"/>
      <c r="B12" s="36" t="s">
        <v>57</v>
      </c>
      <c r="C12" s="224" t="s">
        <v>58</v>
      </c>
      <c r="D12" s="177"/>
      <c r="E12" s="177"/>
      <c r="F12" s="177"/>
      <c r="G12" s="177"/>
      <c r="H12" s="177"/>
      <c r="I12" s="177"/>
      <c r="J12" s="177"/>
      <c r="K12" s="177"/>
      <c r="L12" s="177"/>
      <c r="M12" s="177"/>
      <c r="N12" s="177"/>
      <c r="O12" s="177"/>
      <c r="P12" s="178"/>
      <c r="Q12" s="33"/>
      <c r="S12" s="33"/>
      <c r="T12" s="36" t="s">
        <v>57</v>
      </c>
      <c r="U12" s="224" t="s">
        <v>58</v>
      </c>
      <c r="V12" s="177"/>
      <c r="W12" s="177"/>
      <c r="X12" s="177"/>
      <c r="Y12" s="177"/>
      <c r="Z12" s="177"/>
      <c r="AA12" s="177"/>
      <c r="AB12" s="177"/>
      <c r="AC12" s="177"/>
      <c r="AD12" s="177"/>
      <c r="AE12" s="177"/>
      <c r="AF12" s="177"/>
      <c r="AG12" s="177"/>
      <c r="AH12" s="178"/>
      <c r="AI12" s="33"/>
      <c r="AK12" s="33"/>
      <c r="AL12" s="36" t="s">
        <v>57</v>
      </c>
      <c r="AM12" s="224" t="s">
        <v>58</v>
      </c>
      <c r="AN12" s="177"/>
      <c r="AO12" s="177"/>
      <c r="AP12" s="177"/>
      <c r="AQ12" s="177"/>
      <c r="AR12" s="177"/>
      <c r="AS12" s="177"/>
      <c r="AT12" s="177"/>
      <c r="AU12" s="177"/>
      <c r="AV12" s="177"/>
      <c r="AW12" s="177"/>
      <c r="AX12" s="177"/>
      <c r="AY12" s="177"/>
      <c r="AZ12" s="178"/>
      <c r="BA12" s="33"/>
    </row>
    <row r="13" spans="1:53" ht="15.75" customHeight="1">
      <c r="A13" s="33"/>
      <c r="B13" s="187"/>
      <c r="C13" s="188"/>
      <c r="D13" s="188"/>
      <c r="E13" s="188"/>
      <c r="F13" s="188"/>
      <c r="G13" s="188"/>
      <c r="H13" s="188"/>
      <c r="I13" s="188"/>
      <c r="J13" s="188"/>
      <c r="K13" s="188"/>
      <c r="L13" s="188"/>
      <c r="M13" s="188"/>
      <c r="N13" s="188"/>
      <c r="O13" s="188"/>
      <c r="P13" s="189"/>
      <c r="Q13" s="33"/>
      <c r="S13" s="33"/>
      <c r="T13" s="187"/>
      <c r="U13" s="188"/>
      <c r="V13" s="188"/>
      <c r="W13" s="188"/>
      <c r="X13" s="188"/>
      <c r="Y13" s="188"/>
      <c r="Z13" s="188"/>
      <c r="AA13" s="188"/>
      <c r="AB13" s="188"/>
      <c r="AC13" s="188"/>
      <c r="AD13" s="188"/>
      <c r="AE13" s="188"/>
      <c r="AF13" s="188"/>
      <c r="AG13" s="188"/>
      <c r="AH13" s="189"/>
      <c r="AI13" s="33"/>
      <c r="AK13" s="33"/>
      <c r="AL13" s="187"/>
      <c r="AM13" s="188"/>
      <c r="AN13" s="188"/>
      <c r="AO13" s="188"/>
      <c r="AP13" s="188"/>
      <c r="AQ13" s="188"/>
      <c r="AR13" s="188"/>
      <c r="AS13" s="188"/>
      <c r="AT13" s="188"/>
      <c r="AU13" s="188"/>
      <c r="AV13" s="188"/>
      <c r="AW13" s="188"/>
      <c r="AX13" s="188"/>
      <c r="AY13" s="188"/>
      <c r="AZ13" s="189"/>
      <c r="BA13" s="33"/>
    </row>
    <row r="14" spans="1:53" ht="39" customHeight="1">
      <c r="A14" s="33"/>
      <c r="B14" s="36" t="s">
        <v>59</v>
      </c>
      <c r="C14" s="184" t="s">
        <v>60</v>
      </c>
      <c r="D14" s="177"/>
      <c r="E14" s="177"/>
      <c r="F14" s="177"/>
      <c r="G14" s="177"/>
      <c r="H14" s="177"/>
      <c r="I14" s="177"/>
      <c r="J14" s="177"/>
      <c r="K14" s="177"/>
      <c r="L14" s="177"/>
      <c r="M14" s="177"/>
      <c r="N14" s="177"/>
      <c r="O14" s="177"/>
      <c r="P14" s="178"/>
      <c r="Q14" s="33"/>
      <c r="S14" s="33"/>
      <c r="T14" s="36" t="s">
        <v>59</v>
      </c>
      <c r="U14" s="184" t="s">
        <v>61</v>
      </c>
      <c r="V14" s="177"/>
      <c r="W14" s="177"/>
      <c r="X14" s="177"/>
      <c r="Y14" s="177"/>
      <c r="Z14" s="177"/>
      <c r="AA14" s="177"/>
      <c r="AB14" s="177"/>
      <c r="AC14" s="177"/>
      <c r="AD14" s="177"/>
      <c r="AE14" s="177"/>
      <c r="AF14" s="177"/>
      <c r="AG14" s="177"/>
      <c r="AH14" s="178"/>
      <c r="AI14" s="33"/>
      <c r="AK14" s="33"/>
      <c r="AL14" s="36" t="s">
        <v>59</v>
      </c>
      <c r="AM14" s="184" t="s">
        <v>62</v>
      </c>
      <c r="AN14" s="177"/>
      <c r="AO14" s="177"/>
      <c r="AP14" s="177"/>
      <c r="AQ14" s="177"/>
      <c r="AR14" s="177"/>
      <c r="AS14" s="177"/>
      <c r="AT14" s="177"/>
      <c r="AU14" s="177"/>
      <c r="AV14" s="177"/>
      <c r="AW14" s="177"/>
      <c r="AX14" s="177"/>
      <c r="AY14" s="177"/>
      <c r="AZ14" s="178"/>
      <c r="BA14" s="33"/>
    </row>
    <row r="15" spans="1:53" ht="15.75" customHeight="1">
      <c r="A15" s="33"/>
      <c r="B15" s="185"/>
      <c r="C15" s="177"/>
      <c r="D15" s="177"/>
      <c r="E15" s="177"/>
      <c r="F15" s="177"/>
      <c r="G15" s="177"/>
      <c r="H15" s="177"/>
      <c r="I15" s="177"/>
      <c r="J15" s="177"/>
      <c r="K15" s="177"/>
      <c r="L15" s="177"/>
      <c r="M15" s="177"/>
      <c r="N15" s="177"/>
      <c r="O15" s="177"/>
      <c r="P15" s="178"/>
      <c r="Q15" s="33"/>
      <c r="S15" s="33"/>
      <c r="T15" s="185"/>
      <c r="U15" s="177"/>
      <c r="V15" s="177"/>
      <c r="W15" s="177"/>
      <c r="X15" s="177"/>
      <c r="Y15" s="177"/>
      <c r="Z15" s="177"/>
      <c r="AA15" s="177"/>
      <c r="AB15" s="177"/>
      <c r="AC15" s="177"/>
      <c r="AD15" s="177"/>
      <c r="AE15" s="177"/>
      <c r="AF15" s="177"/>
      <c r="AG15" s="177"/>
      <c r="AH15" s="178"/>
      <c r="AI15" s="33"/>
      <c r="AK15" s="33"/>
      <c r="AL15" s="185"/>
      <c r="AM15" s="177"/>
      <c r="AN15" s="177"/>
      <c r="AO15" s="177"/>
      <c r="AP15" s="177"/>
      <c r="AQ15" s="177"/>
      <c r="AR15" s="177"/>
      <c r="AS15" s="177"/>
      <c r="AT15" s="177"/>
      <c r="AU15" s="177"/>
      <c r="AV15" s="177"/>
      <c r="AW15" s="177"/>
      <c r="AX15" s="177"/>
      <c r="AY15" s="177"/>
      <c r="AZ15" s="178"/>
      <c r="BA15" s="33"/>
    </row>
    <row r="16" spans="1:53" ht="39" customHeight="1">
      <c r="A16" s="33"/>
      <c r="B16" s="36" t="s">
        <v>63</v>
      </c>
      <c r="C16" s="216" t="s">
        <v>64</v>
      </c>
      <c r="D16" s="177"/>
      <c r="E16" s="177"/>
      <c r="F16" s="177"/>
      <c r="G16" s="177"/>
      <c r="H16" s="177"/>
      <c r="I16" s="177"/>
      <c r="J16" s="177"/>
      <c r="K16" s="177"/>
      <c r="L16" s="177"/>
      <c r="M16" s="177"/>
      <c r="N16" s="177"/>
      <c r="O16" s="177"/>
      <c r="P16" s="178"/>
      <c r="Q16" s="33"/>
      <c r="S16" s="33"/>
      <c r="T16" s="36" t="s">
        <v>63</v>
      </c>
      <c r="U16" s="216" t="s">
        <v>65</v>
      </c>
      <c r="V16" s="177"/>
      <c r="W16" s="177"/>
      <c r="X16" s="177"/>
      <c r="Y16" s="177"/>
      <c r="Z16" s="177"/>
      <c r="AA16" s="177"/>
      <c r="AB16" s="177"/>
      <c r="AC16" s="177"/>
      <c r="AD16" s="177"/>
      <c r="AE16" s="177"/>
      <c r="AF16" s="177"/>
      <c r="AG16" s="177"/>
      <c r="AH16" s="178"/>
      <c r="AI16" s="33"/>
      <c r="AK16" s="33"/>
      <c r="AL16" s="36" t="s">
        <v>63</v>
      </c>
      <c r="AM16" s="216" t="s">
        <v>66</v>
      </c>
      <c r="AN16" s="177"/>
      <c r="AO16" s="177"/>
      <c r="AP16" s="177"/>
      <c r="AQ16" s="177"/>
      <c r="AR16" s="177"/>
      <c r="AS16" s="177"/>
      <c r="AT16" s="177"/>
      <c r="AU16" s="177"/>
      <c r="AV16" s="177"/>
      <c r="AW16" s="177"/>
      <c r="AX16" s="177"/>
      <c r="AY16" s="177"/>
      <c r="AZ16" s="178"/>
      <c r="BA16" s="33"/>
    </row>
    <row r="17" spans="1:53" ht="15.75" customHeight="1">
      <c r="A17" s="33"/>
      <c r="B17" s="185"/>
      <c r="C17" s="177"/>
      <c r="D17" s="177"/>
      <c r="E17" s="177"/>
      <c r="F17" s="177"/>
      <c r="G17" s="177"/>
      <c r="H17" s="177"/>
      <c r="I17" s="177"/>
      <c r="J17" s="177"/>
      <c r="K17" s="177"/>
      <c r="L17" s="177"/>
      <c r="M17" s="177"/>
      <c r="N17" s="177"/>
      <c r="O17" s="177"/>
      <c r="P17" s="178"/>
      <c r="Q17" s="33"/>
      <c r="S17" s="33"/>
      <c r="T17" s="185"/>
      <c r="U17" s="177"/>
      <c r="V17" s="177"/>
      <c r="W17" s="177"/>
      <c r="X17" s="177"/>
      <c r="Y17" s="177"/>
      <c r="Z17" s="177"/>
      <c r="AA17" s="177"/>
      <c r="AB17" s="177"/>
      <c r="AC17" s="177"/>
      <c r="AD17" s="177"/>
      <c r="AE17" s="177"/>
      <c r="AF17" s="177"/>
      <c r="AG17" s="177"/>
      <c r="AH17" s="178"/>
      <c r="AI17" s="33"/>
      <c r="AK17" s="33"/>
      <c r="AL17" s="185"/>
      <c r="AM17" s="177"/>
      <c r="AN17" s="177"/>
      <c r="AO17" s="177"/>
      <c r="AP17" s="177"/>
      <c r="AQ17" s="177"/>
      <c r="AR17" s="177"/>
      <c r="AS17" s="177"/>
      <c r="AT17" s="177"/>
      <c r="AU17" s="177"/>
      <c r="AV17" s="177"/>
      <c r="AW17" s="177"/>
      <c r="AX17" s="177"/>
      <c r="AY17" s="177"/>
      <c r="AZ17" s="178"/>
      <c r="BA17" s="33"/>
    </row>
    <row r="18" spans="1:53" ht="39" customHeight="1">
      <c r="A18" s="33"/>
      <c r="B18" s="36" t="s">
        <v>67</v>
      </c>
      <c r="C18" s="217" t="s">
        <v>68</v>
      </c>
      <c r="D18" s="177"/>
      <c r="E18" s="177"/>
      <c r="F18" s="177"/>
      <c r="G18" s="177"/>
      <c r="H18" s="177"/>
      <c r="I18" s="177"/>
      <c r="J18" s="177"/>
      <c r="K18" s="177"/>
      <c r="L18" s="177"/>
      <c r="M18" s="177"/>
      <c r="N18" s="177"/>
      <c r="O18" s="177"/>
      <c r="P18" s="178"/>
      <c r="Q18" s="33"/>
      <c r="S18" s="33"/>
      <c r="T18" s="36" t="s">
        <v>67</v>
      </c>
      <c r="U18" s="217" t="s">
        <v>69</v>
      </c>
      <c r="V18" s="177"/>
      <c r="W18" s="177"/>
      <c r="X18" s="177"/>
      <c r="Y18" s="177"/>
      <c r="Z18" s="177"/>
      <c r="AA18" s="177"/>
      <c r="AB18" s="177"/>
      <c r="AC18" s="177"/>
      <c r="AD18" s="177"/>
      <c r="AE18" s="177"/>
      <c r="AF18" s="177"/>
      <c r="AG18" s="177"/>
      <c r="AH18" s="178"/>
      <c r="AI18" s="33"/>
      <c r="AK18" s="33"/>
      <c r="AL18" s="36" t="s">
        <v>67</v>
      </c>
      <c r="AM18" s="217" t="s">
        <v>68</v>
      </c>
      <c r="AN18" s="177"/>
      <c r="AO18" s="177"/>
      <c r="AP18" s="177"/>
      <c r="AQ18" s="177"/>
      <c r="AR18" s="177"/>
      <c r="AS18" s="177"/>
      <c r="AT18" s="177"/>
      <c r="AU18" s="177"/>
      <c r="AV18" s="177"/>
      <c r="AW18" s="177"/>
      <c r="AX18" s="177"/>
      <c r="AY18" s="177"/>
      <c r="AZ18" s="178"/>
      <c r="BA18" s="33"/>
    </row>
    <row r="19" spans="1:53" ht="15.75" customHeight="1">
      <c r="A19" s="33"/>
      <c r="B19" s="218"/>
      <c r="C19" s="147"/>
      <c r="D19" s="147"/>
      <c r="E19" s="147"/>
      <c r="F19" s="147"/>
      <c r="G19" s="147"/>
      <c r="H19" s="147"/>
      <c r="I19" s="147"/>
      <c r="J19" s="147"/>
      <c r="K19" s="147"/>
      <c r="L19" s="147"/>
      <c r="M19" s="147"/>
      <c r="N19" s="147"/>
      <c r="O19" s="147"/>
      <c r="P19" s="147"/>
      <c r="Q19" s="33"/>
      <c r="S19" s="33"/>
      <c r="T19" s="218"/>
      <c r="U19" s="147"/>
      <c r="V19" s="147"/>
      <c r="W19" s="147"/>
      <c r="X19" s="147"/>
      <c r="Y19" s="147"/>
      <c r="Z19" s="147"/>
      <c r="AA19" s="147"/>
      <c r="AB19" s="147"/>
      <c r="AC19" s="147"/>
      <c r="AD19" s="147"/>
      <c r="AE19" s="147"/>
      <c r="AF19" s="147"/>
      <c r="AG19" s="147"/>
      <c r="AH19" s="147"/>
      <c r="AI19" s="33"/>
      <c r="AK19" s="33"/>
      <c r="AL19" s="218"/>
      <c r="AM19" s="147"/>
      <c r="AN19" s="147"/>
      <c r="AO19" s="147"/>
      <c r="AP19" s="147"/>
      <c r="AQ19" s="147"/>
      <c r="AR19" s="147"/>
      <c r="AS19" s="147"/>
      <c r="AT19" s="147"/>
      <c r="AU19" s="147"/>
      <c r="AV19" s="147"/>
      <c r="AW19" s="147"/>
      <c r="AX19" s="147"/>
      <c r="AY19" s="147"/>
      <c r="AZ19" s="147"/>
      <c r="BA19" s="33"/>
    </row>
    <row r="20" spans="1:53" ht="15.75" customHeight="1">
      <c r="A20" s="33"/>
      <c r="B20" s="176" t="s">
        <v>70</v>
      </c>
      <c r="C20" s="177"/>
      <c r="D20" s="177"/>
      <c r="E20" s="177"/>
      <c r="F20" s="177"/>
      <c r="G20" s="177"/>
      <c r="H20" s="177"/>
      <c r="I20" s="177"/>
      <c r="J20" s="177"/>
      <c r="K20" s="177"/>
      <c r="L20" s="177"/>
      <c r="M20" s="177"/>
      <c r="N20" s="177"/>
      <c r="O20" s="177"/>
      <c r="P20" s="178"/>
      <c r="Q20" s="33"/>
      <c r="S20" s="33"/>
      <c r="T20" s="176" t="s">
        <v>70</v>
      </c>
      <c r="U20" s="177"/>
      <c r="V20" s="177"/>
      <c r="W20" s="177"/>
      <c r="X20" s="177"/>
      <c r="Y20" s="177"/>
      <c r="Z20" s="177"/>
      <c r="AA20" s="177"/>
      <c r="AB20" s="177"/>
      <c r="AC20" s="177"/>
      <c r="AD20" s="177"/>
      <c r="AE20" s="177"/>
      <c r="AF20" s="177"/>
      <c r="AG20" s="177"/>
      <c r="AH20" s="178"/>
      <c r="AI20" s="33"/>
      <c r="AK20" s="33"/>
      <c r="AL20" s="176" t="s">
        <v>70</v>
      </c>
      <c r="AM20" s="177"/>
      <c r="AN20" s="177"/>
      <c r="AO20" s="177"/>
      <c r="AP20" s="177"/>
      <c r="AQ20" s="177"/>
      <c r="AR20" s="177"/>
      <c r="AS20" s="177"/>
      <c r="AT20" s="177"/>
      <c r="AU20" s="177"/>
      <c r="AV20" s="177"/>
      <c r="AW20" s="177"/>
      <c r="AX20" s="177"/>
      <c r="AY20" s="177"/>
      <c r="AZ20" s="178"/>
      <c r="BA20" s="33"/>
    </row>
    <row r="21" spans="1:53" ht="15.75" customHeight="1">
      <c r="A21" s="33"/>
      <c r="B21" s="220"/>
      <c r="C21" s="177"/>
      <c r="D21" s="177"/>
      <c r="E21" s="177"/>
      <c r="F21" s="177"/>
      <c r="G21" s="177"/>
      <c r="H21" s="177"/>
      <c r="I21" s="177"/>
      <c r="J21" s="177"/>
      <c r="K21" s="177"/>
      <c r="L21" s="177"/>
      <c r="M21" s="177"/>
      <c r="N21" s="177"/>
      <c r="O21" s="177"/>
      <c r="P21" s="178"/>
      <c r="Q21" s="33"/>
      <c r="S21" s="33"/>
      <c r="T21" s="220"/>
      <c r="U21" s="177"/>
      <c r="V21" s="177"/>
      <c r="W21" s="177"/>
      <c r="X21" s="177"/>
      <c r="Y21" s="177"/>
      <c r="Z21" s="177"/>
      <c r="AA21" s="177"/>
      <c r="AB21" s="177"/>
      <c r="AC21" s="177"/>
      <c r="AD21" s="177"/>
      <c r="AE21" s="177"/>
      <c r="AF21" s="177"/>
      <c r="AG21" s="177"/>
      <c r="AH21" s="178"/>
      <c r="AI21" s="33"/>
      <c r="AK21" s="33"/>
      <c r="AL21" s="220"/>
      <c r="AM21" s="177"/>
      <c r="AN21" s="177"/>
      <c r="AO21" s="177"/>
      <c r="AP21" s="177"/>
      <c r="AQ21" s="177"/>
      <c r="AR21" s="177"/>
      <c r="AS21" s="177"/>
      <c r="AT21" s="177"/>
      <c r="AU21" s="177"/>
      <c r="AV21" s="177"/>
      <c r="AW21" s="177"/>
      <c r="AX21" s="177"/>
      <c r="AY21" s="177"/>
      <c r="AZ21" s="178"/>
      <c r="BA21" s="33"/>
    </row>
    <row r="22" spans="1:53" ht="42" customHeight="1">
      <c r="A22" s="33"/>
      <c r="B22" s="36" t="s">
        <v>71</v>
      </c>
      <c r="C22" s="192" t="s">
        <v>72</v>
      </c>
      <c r="D22" s="177"/>
      <c r="E22" s="177"/>
      <c r="F22" s="177"/>
      <c r="G22" s="177"/>
      <c r="H22" s="177"/>
      <c r="I22" s="177"/>
      <c r="J22" s="177"/>
      <c r="K22" s="177"/>
      <c r="L22" s="177"/>
      <c r="M22" s="177"/>
      <c r="N22" s="177"/>
      <c r="O22" s="177"/>
      <c r="P22" s="178"/>
      <c r="Q22" s="33"/>
      <c r="S22" s="33"/>
      <c r="T22" s="36" t="s">
        <v>71</v>
      </c>
      <c r="U22" s="192" t="s">
        <v>73</v>
      </c>
      <c r="V22" s="177"/>
      <c r="W22" s="177"/>
      <c r="X22" s="177"/>
      <c r="Y22" s="177"/>
      <c r="Z22" s="177"/>
      <c r="AA22" s="177"/>
      <c r="AB22" s="177"/>
      <c r="AC22" s="177"/>
      <c r="AD22" s="177"/>
      <c r="AE22" s="177"/>
      <c r="AF22" s="177"/>
      <c r="AG22" s="177"/>
      <c r="AH22" s="178"/>
      <c r="AI22" s="33"/>
      <c r="AK22" s="33"/>
      <c r="AL22" s="36" t="s">
        <v>71</v>
      </c>
      <c r="AM22" s="192" t="s">
        <v>74</v>
      </c>
      <c r="AN22" s="177"/>
      <c r="AO22" s="177"/>
      <c r="AP22" s="177"/>
      <c r="AQ22" s="177"/>
      <c r="AR22" s="177"/>
      <c r="AS22" s="177"/>
      <c r="AT22" s="177"/>
      <c r="AU22" s="177"/>
      <c r="AV22" s="177"/>
      <c r="AW22" s="177"/>
      <c r="AX22" s="177"/>
      <c r="AY22" s="177"/>
      <c r="AZ22" s="178"/>
      <c r="BA22" s="33"/>
    </row>
    <row r="23" spans="1:53" ht="15.75" customHeight="1">
      <c r="A23" s="33"/>
      <c r="B23" s="185"/>
      <c r="C23" s="177"/>
      <c r="D23" s="177"/>
      <c r="E23" s="177"/>
      <c r="F23" s="177"/>
      <c r="G23" s="177"/>
      <c r="H23" s="177"/>
      <c r="I23" s="177"/>
      <c r="J23" s="177"/>
      <c r="K23" s="177"/>
      <c r="L23" s="177"/>
      <c r="M23" s="177"/>
      <c r="N23" s="177"/>
      <c r="O23" s="177"/>
      <c r="P23" s="178"/>
      <c r="Q23" s="33"/>
      <c r="S23" s="33"/>
      <c r="T23" s="185"/>
      <c r="U23" s="177"/>
      <c r="V23" s="177"/>
      <c r="W23" s="177"/>
      <c r="X23" s="177"/>
      <c r="Y23" s="177"/>
      <c r="Z23" s="177"/>
      <c r="AA23" s="177"/>
      <c r="AB23" s="177"/>
      <c r="AC23" s="177"/>
      <c r="AD23" s="177"/>
      <c r="AE23" s="177"/>
      <c r="AF23" s="177"/>
      <c r="AG23" s="177"/>
      <c r="AH23" s="178"/>
      <c r="AI23" s="33"/>
      <c r="AK23" s="33"/>
      <c r="AL23" s="185"/>
      <c r="AM23" s="177"/>
      <c r="AN23" s="177"/>
      <c r="AO23" s="177"/>
      <c r="AP23" s="177"/>
      <c r="AQ23" s="177"/>
      <c r="AR23" s="177"/>
      <c r="AS23" s="177"/>
      <c r="AT23" s="177"/>
      <c r="AU23" s="177"/>
      <c r="AV23" s="177"/>
      <c r="AW23" s="177"/>
      <c r="AX23" s="177"/>
      <c r="AY23" s="177"/>
      <c r="AZ23" s="178"/>
      <c r="BA23" s="33"/>
    </row>
    <row r="24" spans="1:53" ht="51.75" customHeight="1">
      <c r="A24" s="33"/>
      <c r="B24" s="36" t="s">
        <v>75</v>
      </c>
      <c r="C24" s="221" t="s">
        <v>76</v>
      </c>
      <c r="D24" s="177"/>
      <c r="E24" s="177"/>
      <c r="F24" s="177"/>
      <c r="G24" s="177"/>
      <c r="H24" s="177"/>
      <c r="I24" s="177"/>
      <c r="J24" s="177"/>
      <c r="K24" s="177"/>
      <c r="L24" s="177"/>
      <c r="M24" s="177"/>
      <c r="N24" s="177"/>
      <c r="O24" s="177"/>
      <c r="P24" s="178"/>
      <c r="Q24" s="33"/>
      <c r="S24" s="33"/>
      <c r="T24" s="36" t="s">
        <v>75</v>
      </c>
      <c r="U24" s="221" t="s">
        <v>77</v>
      </c>
      <c r="V24" s="177"/>
      <c r="W24" s="177"/>
      <c r="X24" s="177"/>
      <c r="Y24" s="177"/>
      <c r="Z24" s="177"/>
      <c r="AA24" s="177"/>
      <c r="AB24" s="177"/>
      <c r="AC24" s="177"/>
      <c r="AD24" s="177"/>
      <c r="AE24" s="177"/>
      <c r="AF24" s="177"/>
      <c r="AG24" s="177"/>
      <c r="AH24" s="178"/>
      <c r="AI24" s="33"/>
      <c r="AK24" s="33"/>
      <c r="AL24" s="36" t="s">
        <v>75</v>
      </c>
      <c r="AM24" s="221" t="s">
        <v>78</v>
      </c>
      <c r="AN24" s="177"/>
      <c r="AO24" s="177"/>
      <c r="AP24" s="177"/>
      <c r="AQ24" s="177"/>
      <c r="AR24" s="177"/>
      <c r="AS24" s="177"/>
      <c r="AT24" s="177"/>
      <c r="AU24" s="177"/>
      <c r="AV24" s="177"/>
      <c r="AW24" s="177"/>
      <c r="AX24" s="177"/>
      <c r="AY24" s="177"/>
      <c r="AZ24" s="178"/>
      <c r="BA24" s="33"/>
    </row>
    <row r="25" spans="1:53" ht="15.75" customHeight="1">
      <c r="A25" s="33"/>
      <c r="B25" s="185"/>
      <c r="C25" s="177"/>
      <c r="D25" s="177"/>
      <c r="E25" s="177"/>
      <c r="F25" s="177"/>
      <c r="G25" s="177"/>
      <c r="H25" s="177"/>
      <c r="I25" s="177"/>
      <c r="J25" s="177"/>
      <c r="K25" s="177"/>
      <c r="L25" s="177"/>
      <c r="M25" s="177"/>
      <c r="N25" s="177"/>
      <c r="O25" s="177"/>
      <c r="P25" s="178"/>
      <c r="Q25" s="33"/>
      <c r="S25" s="33"/>
      <c r="T25" s="185"/>
      <c r="U25" s="177"/>
      <c r="V25" s="177"/>
      <c r="W25" s="177"/>
      <c r="X25" s="177"/>
      <c r="Y25" s="177"/>
      <c r="Z25" s="177"/>
      <c r="AA25" s="177"/>
      <c r="AB25" s="177"/>
      <c r="AC25" s="177"/>
      <c r="AD25" s="177"/>
      <c r="AE25" s="177"/>
      <c r="AF25" s="177"/>
      <c r="AG25" s="177"/>
      <c r="AH25" s="178"/>
      <c r="AI25" s="33"/>
      <c r="AK25" s="33"/>
      <c r="AL25" s="185"/>
      <c r="AM25" s="177"/>
      <c r="AN25" s="177"/>
      <c r="AO25" s="177"/>
      <c r="AP25" s="177"/>
      <c r="AQ25" s="177"/>
      <c r="AR25" s="177"/>
      <c r="AS25" s="177"/>
      <c r="AT25" s="177"/>
      <c r="AU25" s="177"/>
      <c r="AV25" s="177"/>
      <c r="AW25" s="177"/>
      <c r="AX25" s="177"/>
      <c r="AY25" s="177"/>
      <c r="AZ25" s="178"/>
      <c r="BA25" s="33"/>
    </row>
    <row r="26" spans="1:53" ht="15.75" customHeight="1">
      <c r="A26" s="33"/>
      <c r="B26" s="37" t="s">
        <v>79</v>
      </c>
      <c r="C26" s="191">
        <v>90</v>
      </c>
      <c r="D26" s="177"/>
      <c r="E26" s="177"/>
      <c r="F26" s="177"/>
      <c r="G26" s="177"/>
      <c r="H26" s="177"/>
      <c r="I26" s="177"/>
      <c r="J26" s="177"/>
      <c r="K26" s="177"/>
      <c r="L26" s="177"/>
      <c r="M26" s="177"/>
      <c r="N26" s="177"/>
      <c r="O26" s="177"/>
      <c r="P26" s="178"/>
      <c r="Q26" s="33"/>
      <c r="S26" s="33"/>
      <c r="T26" s="37" t="s">
        <v>79</v>
      </c>
      <c r="U26" s="219">
        <v>0.9</v>
      </c>
      <c r="V26" s="177"/>
      <c r="W26" s="177"/>
      <c r="X26" s="177"/>
      <c r="Y26" s="177"/>
      <c r="Z26" s="177"/>
      <c r="AA26" s="177"/>
      <c r="AB26" s="177"/>
      <c r="AC26" s="177"/>
      <c r="AD26" s="177"/>
      <c r="AE26" s="177"/>
      <c r="AF26" s="177"/>
      <c r="AG26" s="177"/>
      <c r="AH26" s="178"/>
      <c r="AI26" s="33"/>
      <c r="AK26" s="33"/>
      <c r="AL26" s="37" t="s">
        <v>79</v>
      </c>
      <c r="AM26" s="191">
        <v>95</v>
      </c>
      <c r="AN26" s="177"/>
      <c r="AO26" s="177"/>
      <c r="AP26" s="177"/>
      <c r="AQ26" s="177"/>
      <c r="AR26" s="177"/>
      <c r="AS26" s="177"/>
      <c r="AT26" s="177"/>
      <c r="AU26" s="177"/>
      <c r="AV26" s="177"/>
      <c r="AW26" s="177"/>
      <c r="AX26" s="177"/>
      <c r="AY26" s="177"/>
      <c r="AZ26" s="178"/>
      <c r="BA26" s="33"/>
    </row>
    <row r="27" spans="1:53" ht="15.75" customHeight="1">
      <c r="A27" s="33"/>
      <c r="B27" s="194"/>
      <c r="C27" s="150"/>
      <c r="D27" s="150"/>
      <c r="E27" s="150"/>
      <c r="F27" s="150"/>
      <c r="G27" s="150"/>
      <c r="H27" s="150"/>
      <c r="I27" s="150"/>
      <c r="J27" s="150"/>
      <c r="K27" s="150"/>
      <c r="L27" s="150"/>
      <c r="M27" s="150"/>
      <c r="N27" s="150"/>
      <c r="O27" s="150"/>
      <c r="P27" s="151"/>
      <c r="Q27" s="33"/>
      <c r="S27" s="33"/>
      <c r="T27" s="194"/>
      <c r="U27" s="150"/>
      <c r="V27" s="150"/>
      <c r="W27" s="150"/>
      <c r="X27" s="150"/>
      <c r="Y27" s="150"/>
      <c r="Z27" s="150"/>
      <c r="AA27" s="150"/>
      <c r="AB27" s="150"/>
      <c r="AC27" s="150"/>
      <c r="AD27" s="150"/>
      <c r="AE27" s="150"/>
      <c r="AF27" s="150"/>
      <c r="AG27" s="150"/>
      <c r="AH27" s="151"/>
      <c r="AI27" s="33"/>
      <c r="AK27" s="33"/>
      <c r="AL27" s="194"/>
      <c r="AM27" s="150"/>
      <c r="AN27" s="150"/>
      <c r="AO27" s="150"/>
      <c r="AP27" s="150"/>
      <c r="AQ27" s="150"/>
      <c r="AR27" s="150"/>
      <c r="AS27" s="150"/>
      <c r="AT27" s="150"/>
      <c r="AU27" s="150"/>
      <c r="AV27" s="150"/>
      <c r="AW27" s="150"/>
      <c r="AX27" s="150"/>
      <c r="AY27" s="150"/>
      <c r="AZ27" s="151"/>
      <c r="BA27" s="33"/>
    </row>
    <row r="28" spans="1:53" ht="68.25" customHeight="1">
      <c r="A28" s="33"/>
      <c r="B28" s="37" t="s">
        <v>80</v>
      </c>
      <c r="C28" s="38" t="s">
        <v>81</v>
      </c>
      <c r="D28" s="195" t="s">
        <v>82</v>
      </c>
      <c r="E28" s="177"/>
      <c r="F28" s="177"/>
      <c r="G28" s="178"/>
      <c r="H28" s="196" t="s">
        <v>83</v>
      </c>
      <c r="I28" s="177"/>
      <c r="J28" s="197"/>
      <c r="K28" s="195" t="s">
        <v>84</v>
      </c>
      <c r="L28" s="177"/>
      <c r="M28" s="178"/>
      <c r="N28" s="193" t="s">
        <v>85</v>
      </c>
      <c r="O28" s="178"/>
      <c r="P28" s="39" t="s">
        <v>86</v>
      </c>
      <c r="Q28" s="33"/>
      <c r="S28" s="33"/>
      <c r="T28" s="37" t="s">
        <v>80</v>
      </c>
      <c r="U28" s="38" t="s">
        <v>81</v>
      </c>
      <c r="V28" s="192" t="s">
        <v>87</v>
      </c>
      <c r="W28" s="177"/>
      <c r="X28" s="177"/>
      <c r="Y28" s="178"/>
      <c r="Z28" s="196" t="s">
        <v>83</v>
      </c>
      <c r="AA28" s="177"/>
      <c r="AB28" s="197"/>
      <c r="AC28" s="192" t="s">
        <v>88</v>
      </c>
      <c r="AD28" s="177"/>
      <c r="AE28" s="178"/>
      <c r="AF28" s="193" t="s">
        <v>85</v>
      </c>
      <c r="AG28" s="178"/>
      <c r="AH28" s="40" t="s">
        <v>89</v>
      </c>
      <c r="AI28" s="33"/>
      <c r="AK28" s="33"/>
      <c r="AL28" s="37" t="s">
        <v>80</v>
      </c>
      <c r="AM28" s="38" t="s">
        <v>81</v>
      </c>
      <c r="AN28" s="192" t="s">
        <v>90</v>
      </c>
      <c r="AO28" s="177"/>
      <c r="AP28" s="177"/>
      <c r="AQ28" s="178"/>
      <c r="AR28" s="196" t="s">
        <v>83</v>
      </c>
      <c r="AS28" s="177"/>
      <c r="AT28" s="197"/>
      <c r="AU28" s="192" t="s">
        <v>91</v>
      </c>
      <c r="AV28" s="177"/>
      <c r="AW28" s="178"/>
      <c r="AX28" s="193" t="s">
        <v>85</v>
      </c>
      <c r="AY28" s="178"/>
      <c r="AZ28" s="40" t="s">
        <v>89</v>
      </c>
      <c r="BA28" s="33"/>
    </row>
    <row r="29" spans="1:53" ht="15.75" customHeight="1">
      <c r="A29" s="33"/>
      <c r="B29" s="183"/>
      <c r="C29" s="147"/>
      <c r="D29" s="147"/>
      <c r="E29" s="147"/>
      <c r="F29" s="147"/>
      <c r="G29" s="147"/>
      <c r="H29" s="147"/>
      <c r="I29" s="147"/>
      <c r="J29" s="147"/>
      <c r="K29" s="147"/>
      <c r="L29" s="147"/>
      <c r="M29" s="147"/>
      <c r="N29" s="147"/>
      <c r="O29" s="147"/>
      <c r="P29" s="148"/>
      <c r="Q29" s="33"/>
      <c r="S29" s="33"/>
      <c r="T29" s="183"/>
      <c r="U29" s="147"/>
      <c r="V29" s="147"/>
      <c r="W29" s="147"/>
      <c r="X29" s="147"/>
      <c r="Y29" s="147"/>
      <c r="Z29" s="147"/>
      <c r="AA29" s="147"/>
      <c r="AB29" s="147"/>
      <c r="AC29" s="147"/>
      <c r="AD29" s="147"/>
      <c r="AE29" s="147"/>
      <c r="AF29" s="147"/>
      <c r="AG29" s="147"/>
      <c r="AH29" s="148"/>
      <c r="AI29" s="33"/>
      <c r="AK29" s="33"/>
      <c r="AL29" s="183"/>
      <c r="AM29" s="147"/>
      <c r="AN29" s="147"/>
      <c r="AO29" s="147"/>
      <c r="AP29" s="147"/>
      <c r="AQ29" s="147"/>
      <c r="AR29" s="147"/>
      <c r="AS29" s="147"/>
      <c r="AT29" s="147"/>
      <c r="AU29" s="147"/>
      <c r="AV29" s="147"/>
      <c r="AW29" s="147"/>
      <c r="AX29" s="147"/>
      <c r="AY29" s="147"/>
      <c r="AZ29" s="148"/>
      <c r="BA29" s="33"/>
    </row>
    <row r="30" spans="1:53" ht="15.75" customHeight="1">
      <c r="A30" s="33"/>
      <c r="B30" s="37" t="s">
        <v>92</v>
      </c>
      <c r="C30" s="184" t="s">
        <v>93</v>
      </c>
      <c r="D30" s="177"/>
      <c r="E30" s="177"/>
      <c r="F30" s="177"/>
      <c r="G30" s="177"/>
      <c r="H30" s="177"/>
      <c r="I30" s="177"/>
      <c r="J30" s="177"/>
      <c r="K30" s="177"/>
      <c r="L30" s="177"/>
      <c r="M30" s="177"/>
      <c r="N30" s="177"/>
      <c r="O30" s="177"/>
      <c r="P30" s="178"/>
      <c r="Q30" s="33"/>
      <c r="S30" s="33"/>
      <c r="T30" s="37" t="s">
        <v>92</v>
      </c>
      <c r="U30" s="184" t="s">
        <v>93</v>
      </c>
      <c r="V30" s="177"/>
      <c r="W30" s="177"/>
      <c r="X30" s="177"/>
      <c r="Y30" s="177"/>
      <c r="Z30" s="177"/>
      <c r="AA30" s="177"/>
      <c r="AB30" s="177"/>
      <c r="AC30" s="177"/>
      <c r="AD30" s="177"/>
      <c r="AE30" s="177"/>
      <c r="AF30" s="177"/>
      <c r="AG30" s="177"/>
      <c r="AH30" s="178"/>
      <c r="AI30" s="33"/>
      <c r="AK30" s="33"/>
      <c r="AL30" s="37" t="s">
        <v>92</v>
      </c>
      <c r="AM30" s="184" t="s">
        <v>93</v>
      </c>
      <c r="AN30" s="177"/>
      <c r="AO30" s="177"/>
      <c r="AP30" s="177"/>
      <c r="AQ30" s="177"/>
      <c r="AR30" s="177"/>
      <c r="AS30" s="177"/>
      <c r="AT30" s="177"/>
      <c r="AU30" s="177"/>
      <c r="AV30" s="177"/>
      <c r="AW30" s="177"/>
      <c r="AX30" s="177"/>
      <c r="AY30" s="177"/>
      <c r="AZ30" s="178"/>
      <c r="BA30" s="33"/>
    </row>
    <row r="31" spans="1:53" ht="15.75" customHeight="1">
      <c r="A31" s="33"/>
      <c r="B31" s="185"/>
      <c r="C31" s="177"/>
      <c r="D31" s="177"/>
      <c r="E31" s="177"/>
      <c r="F31" s="177"/>
      <c r="G31" s="177"/>
      <c r="H31" s="177"/>
      <c r="I31" s="177"/>
      <c r="J31" s="177"/>
      <c r="K31" s="177"/>
      <c r="L31" s="177"/>
      <c r="M31" s="177"/>
      <c r="N31" s="177"/>
      <c r="O31" s="177"/>
      <c r="P31" s="178"/>
      <c r="Q31" s="33"/>
      <c r="S31" s="33"/>
      <c r="T31" s="185"/>
      <c r="U31" s="177"/>
      <c r="V31" s="177"/>
      <c r="W31" s="177"/>
      <c r="X31" s="177"/>
      <c r="Y31" s="177"/>
      <c r="Z31" s="177"/>
      <c r="AA31" s="177"/>
      <c r="AB31" s="177"/>
      <c r="AC31" s="177"/>
      <c r="AD31" s="177"/>
      <c r="AE31" s="177"/>
      <c r="AF31" s="177"/>
      <c r="AG31" s="177"/>
      <c r="AH31" s="178"/>
      <c r="AI31" s="33"/>
      <c r="AK31" s="33"/>
      <c r="AL31" s="185"/>
      <c r="AM31" s="177"/>
      <c r="AN31" s="177"/>
      <c r="AO31" s="177"/>
      <c r="AP31" s="177"/>
      <c r="AQ31" s="177"/>
      <c r="AR31" s="177"/>
      <c r="AS31" s="177"/>
      <c r="AT31" s="177"/>
      <c r="AU31" s="177"/>
      <c r="AV31" s="177"/>
      <c r="AW31" s="177"/>
      <c r="AX31" s="177"/>
      <c r="AY31" s="177"/>
      <c r="AZ31" s="178"/>
      <c r="BA31" s="33"/>
    </row>
    <row r="32" spans="1:53" ht="15.75" customHeight="1">
      <c r="A32" s="33"/>
      <c r="B32" s="37" t="s">
        <v>94</v>
      </c>
      <c r="C32" s="191" t="s">
        <v>95</v>
      </c>
      <c r="D32" s="177"/>
      <c r="E32" s="177"/>
      <c r="F32" s="177"/>
      <c r="G32" s="177"/>
      <c r="H32" s="177"/>
      <c r="I32" s="177"/>
      <c r="J32" s="177"/>
      <c r="K32" s="177"/>
      <c r="L32" s="177"/>
      <c r="M32" s="177"/>
      <c r="N32" s="177"/>
      <c r="O32" s="177"/>
      <c r="P32" s="178"/>
      <c r="Q32" s="33"/>
      <c r="S32" s="33"/>
      <c r="T32" s="37" t="s">
        <v>94</v>
      </c>
      <c r="U32" s="191" t="s">
        <v>95</v>
      </c>
      <c r="V32" s="177"/>
      <c r="W32" s="177"/>
      <c r="X32" s="177"/>
      <c r="Y32" s="177"/>
      <c r="Z32" s="177"/>
      <c r="AA32" s="177"/>
      <c r="AB32" s="177"/>
      <c r="AC32" s="177"/>
      <c r="AD32" s="177"/>
      <c r="AE32" s="177"/>
      <c r="AF32" s="177"/>
      <c r="AG32" s="177"/>
      <c r="AH32" s="178"/>
      <c r="AI32" s="33"/>
      <c r="AK32" s="33"/>
      <c r="AL32" s="37" t="s">
        <v>94</v>
      </c>
      <c r="AM32" s="191" t="s">
        <v>95</v>
      </c>
      <c r="AN32" s="177"/>
      <c r="AO32" s="177"/>
      <c r="AP32" s="177"/>
      <c r="AQ32" s="177"/>
      <c r="AR32" s="177"/>
      <c r="AS32" s="177"/>
      <c r="AT32" s="177"/>
      <c r="AU32" s="177"/>
      <c r="AV32" s="177"/>
      <c r="AW32" s="177"/>
      <c r="AX32" s="177"/>
      <c r="AY32" s="177"/>
      <c r="AZ32" s="178"/>
      <c r="BA32" s="33"/>
    </row>
    <row r="33" spans="1:53" ht="15.75" customHeight="1">
      <c r="A33" s="33"/>
      <c r="B33" s="185"/>
      <c r="C33" s="177"/>
      <c r="D33" s="177"/>
      <c r="E33" s="177"/>
      <c r="F33" s="177"/>
      <c r="G33" s="177"/>
      <c r="H33" s="177"/>
      <c r="I33" s="177"/>
      <c r="J33" s="177"/>
      <c r="K33" s="177"/>
      <c r="L33" s="177"/>
      <c r="M33" s="177"/>
      <c r="N33" s="177"/>
      <c r="O33" s="177"/>
      <c r="P33" s="178"/>
      <c r="Q33" s="33"/>
      <c r="S33" s="33"/>
      <c r="T33" s="185"/>
      <c r="U33" s="177"/>
      <c r="V33" s="177"/>
      <c r="W33" s="177"/>
      <c r="X33" s="177"/>
      <c r="Y33" s="177"/>
      <c r="Z33" s="177"/>
      <c r="AA33" s="177"/>
      <c r="AB33" s="177"/>
      <c r="AC33" s="177"/>
      <c r="AD33" s="177"/>
      <c r="AE33" s="177"/>
      <c r="AF33" s="177"/>
      <c r="AG33" s="177"/>
      <c r="AH33" s="178"/>
      <c r="AI33" s="33"/>
      <c r="AK33" s="33"/>
      <c r="AL33" s="185"/>
      <c r="AM33" s="177"/>
      <c r="AN33" s="177"/>
      <c r="AO33" s="177"/>
      <c r="AP33" s="177"/>
      <c r="AQ33" s="177"/>
      <c r="AR33" s="177"/>
      <c r="AS33" s="177"/>
      <c r="AT33" s="177"/>
      <c r="AU33" s="177"/>
      <c r="AV33" s="177"/>
      <c r="AW33" s="177"/>
      <c r="AX33" s="177"/>
      <c r="AY33" s="177"/>
      <c r="AZ33" s="178"/>
      <c r="BA33" s="33"/>
    </row>
    <row r="34" spans="1:53" ht="15.75" customHeight="1">
      <c r="A34" s="33"/>
      <c r="B34" s="37" t="s">
        <v>96</v>
      </c>
      <c r="C34" s="186" t="s">
        <v>95</v>
      </c>
      <c r="D34" s="177"/>
      <c r="E34" s="177"/>
      <c r="F34" s="177"/>
      <c r="G34" s="177"/>
      <c r="H34" s="177"/>
      <c r="I34" s="177"/>
      <c r="J34" s="177"/>
      <c r="K34" s="177"/>
      <c r="L34" s="177"/>
      <c r="M34" s="177"/>
      <c r="N34" s="177"/>
      <c r="O34" s="177"/>
      <c r="P34" s="178"/>
      <c r="Q34" s="33"/>
      <c r="S34" s="33"/>
      <c r="T34" s="37" t="s">
        <v>96</v>
      </c>
      <c r="U34" s="186" t="s">
        <v>95</v>
      </c>
      <c r="V34" s="177"/>
      <c r="W34" s="177"/>
      <c r="X34" s="177"/>
      <c r="Y34" s="177"/>
      <c r="Z34" s="177"/>
      <c r="AA34" s="177"/>
      <c r="AB34" s="177"/>
      <c r="AC34" s="177"/>
      <c r="AD34" s="177"/>
      <c r="AE34" s="177"/>
      <c r="AF34" s="177"/>
      <c r="AG34" s="177"/>
      <c r="AH34" s="178"/>
      <c r="AI34" s="33"/>
      <c r="AK34" s="33"/>
      <c r="AL34" s="37" t="s">
        <v>96</v>
      </c>
      <c r="AM34" s="186" t="s">
        <v>95</v>
      </c>
      <c r="AN34" s="177"/>
      <c r="AO34" s="177"/>
      <c r="AP34" s="177"/>
      <c r="AQ34" s="177"/>
      <c r="AR34" s="177"/>
      <c r="AS34" s="177"/>
      <c r="AT34" s="177"/>
      <c r="AU34" s="177"/>
      <c r="AV34" s="177"/>
      <c r="AW34" s="177"/>
      <c r="AX34" s="177"/>
      <c r="AY34" s="177"/>
      <c r="AZ34" s="178"/>
      <c r="BA34" s="33"/>
    </row>
    <row r="35" spans="1:53" ht="15.75" customHeight="1">
      <c r="A35" s="33"/>
      <c r="B35" s="187"/>
      <c r="C35" s="188"/>
      <c r="D35" s="188"/>
      <c r="E35" s="188"/>
      <c r="F35" s="188"/>
      <c r="G35" s="188"/>
      <c r="H35" s="188"/>
      <c r="I35" s="188"/>
      <c r="J35" s="188"/>
      <c r="K35" s="188"/>
      <c r="L35" s="188"/>
      <c r="M35" s="188"/>
      <c r="N35" s="188"/>
      <c r="O35" s="188"/>
      <c r="P35" s="189"/>
      <c r="Q35" s="33"/>
      <c r="S35" s="33"/>
      <c r="T35" s="187"/>
      <c r="U35" s="188"/>
      <c r="V35" s="188"/>
      <c r="W35" s="188"/>
      <c r="X35" s="188"/>
      <c r="Y35" s="188"/>
      <c r="Z35" s="188"/>
      <c r="AA35" s="188"/>
      <c r="AB35" s="188"/>
      <c r="AC35" s="188"/>
      <c r="AD35" s="188"/>
      <c r="AE35" s="188"/>
      <c r="AF35" s="188"/>
      <c r="AG35" s="188"/>
      <c r="AH35" s="189"/>
      <c r="AI35" s="33"/>
      <c r="AK35" s="33"/>
      <c r="AL35" s="187"/>
      <c r="AM35" s="188"/>
      <c r="AN35" s="188"/>
      <c r="AO35" s="188"/>
      <c r="AP35" s="188"/>
      <c r="AQ35" s="188"/>
      <c r="AR35" s="188"/>
      <c r="AS35" s="188"/>
      <c r="AT35" s="188"/>
      <c r="AU35" s="188"/>
      <c r="AV35" s="188"/>
      <c r="AW35" s="188"/>
      <c r="AX35" s="188"/>
      <c r="AY35" s="188"/>
      <c r="AZ35" s="189"/>
      <c r="BA35" s="33"/>
    </row>
    <row r="36" spans="1:53" ht="15.75" customHeight="1">
      <c r="A36" s="33"/>
      <c r="B36" s="37" t="s">
        <v>97</v>
      </c>
      <c r="C36" s="186" t="s">
        <v>98</v>
      </c>
      <c r="D36" s="177"/>
      <c r="E36" s="177"/>
      <c r="F36" s="177"/>
      <c r="G36" s="177"/>
      <c r="H36" s="177"/>
      <c r="I36" s="177"/>
      <c r="J36" s="177"/>
      <c r="K36" s="177"/>
      <c r="L36" s="177"/>
      <c r="M36" s="177"/>
      <c r="N36" s="177"/>
      <c r="O36" s="177"/>
      <c r="P36" s="178"/>
      <c r="Q36" s="33"/>
      <c r="S36" s="33"/>
      <c r="T36" s="37" t="s">
        <v>97</v>
      </c>
      <c r="U36" s="186" t="s">
        <v>98</v>
      </c>
      <c r="V36" s="177"/>
      <c r="W36" s="177"/>
      <c r="X36" s="177"/>
      <c r="Y36" s="177"/>
      <c r="Z36" s="177"/>
      <c r="AA36" s="177"/>
      <c r="AB36" s="177"/>
      <c r="AC36" s="177"/>
      <c r="AD36" s="177"/>
      <c r="AE36" s="177"/>
      <c r="AF36" s="177"/>
      <c r="AG36" s="177"/>
      <c r="AH36" s="178"/>
      <c r="AI36" s="33"/>
      <c r="AK36" s="33"/>
      <c r="AL36" s="37" t="s">
        <v>97</v>
      </c>
      <c r="AM36" s="186" t="s">
        <v>98</v>
      </c>
      <c r="AN36" s="177"/>
      <c r="AO36" s="177"/>
      <c r="AP36" s="177"/>
      <c r="AQ36" s="177"/>
      <c r="AR36" s="177"/>
      <c r="AS36" s="177"/>
      <c r="AT36" s="177"/>
      <c r="AU36" s="177"/>
      <c r="AV36" s="177"/>
      <c r="AW36" s="177"/>
      <c r="AX36" s="177"/>
      <c r="AY36" s="177"/>
      <c r="AZ36" s="178"/>
      <c r="BA36" s="33"/>
    </row>
    <row r="37" spans="1:53" ht="15.75" customHeight="1">
      <c r="A37" s="33"/>
      <c r="B37" s="41"/>
      <c r="C37" s="41"/>
      <c r="D37" s="41"/>
      <c r="E37" s="41"/>
      <c r="F37" s="41"/>
      <c r="G37" s="41"/>
      <c r="H37" s="41"/>
      <c r="I37" s="41"/>
      <c r="J37" s="41"/>
      <c r="K37" s="41"/>
      <c r="L37" s="41"/>
      <c r="M37" s="41"/>
      <c r="N37" s="41"/>
      <c r="O37" s="41"/>
      <c r="P37" s="41"/>
      <c r="Q37" s="33"/>
      <c r="S37" s="33"/>
      <c r="T37" s="41"/>
      <c r="U37" s="41"/>
      <c r="V37" s="41"/>
      <c r="W37" s="41"/>
      <c r="X37" s="41"/>
      <c r="Y37" s="41"/>
      <c r="Z37" s="41"/>
      <c r="AA37" s="41"/>
      <c r="AB37" s="41"/>
      <c r="AC37" s="41"/>
      <c r="AD37" s="41"/>
      <c r="AE37" s="41"/>
      <c r="AF37" s="41"/>
      <c r="AG37" s="41"/>
      <c r="AH37" s="41"/>
      <c r="AI37" s="33"/>
      <c r="AK37" s="33"/>
      <c r="AL37" s="41"/>
      <c r="AM37" s="41"/>
      <c r="AN37" s="41"/>
      <c r="AO37" s="41"/>
      <c r="AP37" s="41"/>
      <c r="AQ37" s="41"/>
      <c r="AR37" s="41"/>
      <c r="AS37" s="41"/>
      <c r="AT37" s="41"/>
      <c r="AU37" s="41"/>
      <c r="AV37" s="41"/>
      <c r="AW37" s="41"/>
      <c r="AX37" s="41"/>
      <c r="AY37" s="41"/>
      <c r="AZ37" s="41"/>
      <c r="BA37" s="33"/>
    </row>
    <row r="38" spans="1:53" ht="15.75" customHeight="1">
      <c r="A38" s="33"/>
      <c r="B38" s="190" t="s">
        <v>99</v>
      </c>
      <c r="C38" s="188"/>
      <c r="D38" s="188"/>
      <c r="E38" s="188"/>
      <c r="F38" s="188"/>
      <c r="G38" s="188"/>
      <c r="H38" s="188"/>
      <c r="I38" s="188"/>
      <c r="J38" s="188"/>
      <c r="K38" s="188"/>
      <c r="L38" s="188"/>
      <c r="M38" s="188"/>
      <c r="N38" s="188"/>
      <c r="O38" s="188"/>
      <c r="P38" s="189"/>
      <c r="Q38" s="33"/>
      <c r="S38" s="33"/>
      <c r="T38" s="190" t="s">
        <v>99</v>
      </c>
      <c r="U38" s="188"/>
      <c r="V38" s="188"/>
      <c r="W38" s="188"/>
      <c r="X38" s="188"/>
      <c r="Y38" s="188"/>
      <c r="Z38" s="188"/>
      <c r="AA38" s="188"/>
      <c r="AB38" s="188"/>
      <c r="AC38" s="188"/>
      <c r="AD38" s="188"/>
      <c r="AE38" s="188"/>
      <c r="AF38" s="188"/>
      <c r="AG38" s="188"/>
      <c r="AH38" s="189"/>
      <c r="AI38" s="33"/>
      <c r="AK38" s="33"/>
      <c r="AL38" s="190" t="s">
        <v>99</v>
      </c>
      <c r="AM38" s="188"/>
      <c r="AN38" s="188"/>
      <c r="AO38" s="188"/>
      <c r="AP38" s="188"/>
      <c r="AQ38" s="188"/>
      <c r="AR38" s="188"/>
      <c r="AS38" s="188"/>
      <c r="AT38" s="188"/>
      <c r="AU38" s="188"/>
      <c r="AV38" s="188"/>
      <c r="AW38" s="188"/>
      <c r="AX38" s="188"/>
      <c r="AY38" s="188"/>
      <c r="AZ38" s="189"/>
      <c r="BA38" s="33"/>
    </row>
    <row r="39" spans="1:53" ht="15.75" customHeight="1">
      <c r="A39" s="33"/>
      <c r="B39" s="42" t="s">
        <v>100</v>
      </c>
      <c r="C39" s="176" t="s">
        <v>101</v>
      </c>
      <c r="D39" s="177"/>
      <c r="E39" s="177"/>
      <c r="F39" s="177"/>
      <c r="G39" s="178"/>
      <c r="H39" s="176" t="s">
        <v>92</v>
      </c>
      <c r="I39" s="177"/>
      <c r="J39" s="177"/>
      <c r="K39" s="177"/>
      <c r="L39" s="178"/>
      <c r="M39" s="176" t="s">
        <v>12</v>
      </c>
      <c r="N39" s="177"/>
      <c r="O39" s="177"/>
      <c r="P39" s="178"/>
      <c r="Q39" s="33"/>
      <c r="S39" s="33"/>
      <c r="T39" s="42" t="s">
        <v>100</v>
      </c>
      <c r="U39" s="176" t="s">
        <v>101</v>
      </c>
      <c r="V39" s="177"/>
      <c r="W39" s="177"/>
      <c r="X39" s="177"/>
      <c r="Y39" s="178"/>
      <c r="Z39" s="176" t="s">
        <v>92</v>
      </c>
      <c r="AA39" s="177"/>
      <c r="AB39" s="177"/>
      <c r="AC39" s="177"/>
      <c r="AD39" s="178"/>
      <c r="AE39" s="176" t="s">
        <v>12</v>
      </c>
      <c r="AF39" s="177"/>
      <c r="AG39" s="177"/>
      <c r="AH39" s="178"/>
      <c r="AI39" s="33"/>
      <c r="AK39" s="33"/>
      <c r="AL39" s="42" t="s">
        <v>100</v>
      </c>
      <c r="AM39" s="176" t="s">
        <v>101</v>
      </c>
      <c r="AN39" s="177"/>
      <c r="AO39" s="177"/>
      <c r="AP39" s="177"/>
      <c r="AQ39" s="178"/>
      <c r="AR39" s="176" t="s">
        <v>92</v>
      </c>
      <c r="AS39" s="177"/>
      <c r="AT39" s="177"/>
      <c r="AU39" s="177"/>
      <c r="AV39" s="178"/>
      <c r="AW39" s="176" t="s">
        <v>12</v>
      </c>
      <c r="AX39" s="177"/>
      <c r="AY39" s="177"/>
      <c r="AZ39" s="178"/>
      <c r="BA39" s="33"/>
    </row>
    <row r="40" spans="1:53" ht="72" customHeight="1">
      <c r="A40" s="33"/>
      <c r="B40" s="43" t="s">
        <v>102</v>
      </c>
      <c r="C40" s="179" t="s">
        <v>103</v>
      </c>
      <c r="D40" s="180"/>
      <c r="E40" s="180"/>
      <c r="F40" s="180"/>
      <c r="G40" s="181"/>
      <c r="H40" s="179" t="s">
        <v>93</v>
      </c>
      <c r="I40" s="180"/>
      <c r="J40" s="180"/>
      <c r="K40" s="180"/>
      <c r="L40" s="181"/>
      <c r="M40" s="179" t="s">
        <v>104</v>
      </c>
      <c r="N40" s="180"/>
      <c r="O40" s="180"/>
      <c r="P40" s="182"/>
      <c r="Q40" s="33"/>
      <c r="S40" s="33"/>
      <c r="T40" s="43" t="s">
        <v>102</v>
      </c>
      <c r="U40" s="179" t="s">
        <v>103</v>
      </c>
      <c r="V40" s="180"/>
      <c r="W40" s="180"/>
      <c r="X40" s="180"/>
      <c r="Y40" s="181"/>
      <c r="Z40" s="179" t="s">
        <v>93</v>
      </c>
      <c r="AA40" s="180"/>
      <c r="AB40" s="180"/>
      <c r="AC40" s="180"/>
      <c r="AD40" s="181"/>
      <c r="AE40" s="179" t="s">
        <v>104</v>
      </c>
      <c r="AF40" s="180"/>
      <c r="AG40" s="180"/>
      <c r="AH40" s="182"/>
      <c r="AI40" s="33"/>
      <c r="AK40" s="33"/>
      <c r="AL40" s="43" t="s">
        <v>102</v>
      </c>
      <c r="AM40" s="179" t="s">
        <v>103</v>
      </c>
      <c r="AN40" s="180"/>
      <c r="AO40" s="180"/>
      <c r="AP40" s="180"/>
      <c r="AQ40" s="181"/>
      <c r="AR40" s="179" t="s">
        <v>93</v>
      </c>
      <c r="AS40" s="180"/>
      <c r="AT40" s="180"/>
      <c r="AU40" s="180"/>
      <c r="AV40" s="181"/>
      <c r="AW40" s="179" t="s">
        <v>104</v>
      </c>
      <c r="AX40" s="180"/>
      <c r="AY40" s="180"/>
      <c r="AZ40" s="182"/>
      <c r="BA40" s="33"/>
    </row>
    <row r="41" spans="1:53" ht="60" customHeight="1">
      <c r="A41" s="33"/>
      <c r="B41" s="44" t="s">
        <v>105</v>
      </c>
      <c r="C41" s="209" t="s">
        <v>103</v>
      </c>
      <c r="D41" s="162"/>
      <c r="E41" s="162"/>
      <c r="F41" s="162"/>
      <c r="G41" s="163"/>
      <c r="H41" s="209" t="s">
        <v>93</v>
      </c>
      <c r="I41" s="162"/>
      <c r="J41" s="162"/>
      <c r="K41" s="162"/>
      <c r="L41" s="163"/>
      <c r="M41" s="209" t="s">
        <v>104</v>
      </c>
      <c r="N41" s="162"/>
      <c r="O41" s="162"/>
      <c r="P41" s="204"/>
      <c r="Q41" s="33"/>
      <c r="S41" s="33"/>
      <c r="T41" s="44" t="s">
        <v>105</v>
      </c>
      <c r="U41" s="209" t="s">
        <v>103</v>
      </c>
      <c r="V41" s="162"/>
      <c r="W41" s="162"/>
      <c r="X41" s="162"/>
      <c r="Y41" s="163"/>
      <c r="Z41" s="209" t="s">
        <v>93</v>
      </c>
      <c r="AA41" s="162"/>
      <c r="AB41" s="162"/>
      <c r="AC41" s="162"/>
      <c r="AD41" s="163"/>
      <c r="AE41" s="209" t="s">
        <v>104</v>
      </c>
      <c r="AF41" s="162"/>
      <c r="AG41" s="162"/>
      <c r="AH41" s="204"/>
      <c r="AI41" s="33"/>
      <c r="AK41" s="33"/>
      <c r="AL41" s="44" t="s">
        <v>105</v>
      </c>
      <c r="AM41" s="209" t="s">
        <v>103</v>
      </c>
      <c r="AN41" s="162"/>
      <c r="AO41" s="162"/>
      <c r="AP41" s="162"/>
      <c r="AQ41" s="163"/>
      <c r="AR41" s="209" t="s">
        <v>93</v>
      </c>
      <c r="AS41" s="162"/>
      <c r="AT41" s="162"/>
      <c r="AU41" s="162"/>
      <c r="AV41" s="163"/>
      <c r="AW41" s="209" t="s">
        <v>104</v>
      </c>
      <c r="AX41" s="162"/>
      <c r="AY41" s="162"/>
      <c r="AZ41" s="204"/>
      <c r="BA41" s="33"/>
    </row>
    <row r="42" spans="1:53" ht="15.75" customHeight="1">
      <c r="A42" s="33"/>
      <c r="B42" s="45"/>
      <c r="C42" s="203"/>
      <c r="D42" s="162"/>
      <c r="E42" s="162"/>
      <c r="F42" s="162"/>
      <c r="G42" s="163"/>
      <c r="H42" s="203"/>
      <c r="I42" s="162"/>
      <c r="J42" s="162"/>
      <c r="K42" s="162"/>
      <c r="L42" s="163"/>
      <c r="M42" s="203"/>
      <c r="N42" s="162"/>
      <c r="O42" s="162"/>
      <c r="P42" s="204"/>
      <c r="Q42" s="33"/>
      <c r="S42" s="33"/>
      <c r="T42" s="45"/>
      <c r="U42" s="203"/>
      <c r="V42" s="162"/>
      <c r="W42" s="162"/>
      <c r="X42" s="162"/>
      <c r="Y42" s="163"/>
      <c r="Z42" s="203"/>
      <c r="AA42" s="162"/>
      <c r="AB42" s="162"/>
      <c r="AC42" s="162"/>
      <c r="AD42" s="163"/>
      <c r="AE42" s="203"/>
      <c r="AF42" s="162"/>
      <c r="AG42" s="162"/>
      <c r="AH42" s="204"/>
      <c r="AI42" s="33"/>
      <c r="AK42" s="33"/>
      <c r="AL42" s="45"/>
      <c r="AM42" s="203"/>
      <c r="AN42" s="162"/>
      <c r="AO42" s="162"/>
      <c r="AP42" s="162"/>
      <c r="AQ42" s="163"/>
      <c r="AR42" s="203"/>
      <c r="AS42" s="162"/>
      <c r="AT42" s="162"/>
      <c r="AU42" s="162"/>
      <c r="AV42" s="163"/>
      <c r="AW42" s="203"/>
      <c r="AX42" s="162"/>
      <c r="AY42" s="162"/>
      <c r="AZ42" s="204"/>
      <c r="BA42" s="33"/>
    </row>
    <row r="43" spans="1:53" ht="15.75" customHeight="1">
      <c r="A43" s="33"/>
      <c r="B43" s="45"/>
      <c r="C43" s="203"/>
      <c r="D43" s="162"/>
      <c r="E43" s="162"/>
      <c r="F43" s="162"/>
      <c r="G43" s="163"/>
      <c r="H43" s="203"/>
      <c r="I43" s="162"/>
      <c r="J43" s="162"/>
      <c r="K43" s="162"/>
      <c r="L43" s="163"/>
      <c r="M43" s="203"/>
      <c r="N43" s="162"/>
      <c r="O43" s="162"/>
      <c r="P43" s="204"/>
      <c r="Q43" s="33"/>
      <c r="S43" s="33"/>
      <c r="T43" s="45"/>
      <c r="U43" s="203"/>
      <c r="V43" s="162"/>
      <c r="W43" s="162"/>
      <c r="X43" s="162"/>
      <c r="Y43" s="163"/>
      <c r="Z43" s="203"/>
      <c r="AA43" s="162"/>
      <c r="AB43" s="162"/>
      <c r="AC43" s="162"/>
      <c r="AD43" s="163"/>
      <c r="AE43" s="203"/>
      <c r="AF43" s="162"/>
      <c r="AG43" s="162"/>
      <c r="AH43" s="204"/>
      <c r="AI43" s="33"/>
      <c r="AK43" s="33"/>
      <c r="AL43" s="45"/>
      <c r="AM43" s="203"/>
      <c r="AN43" s="162"/>
      <c r="AO43" s="162"/>
      <c r="AP43" s="162"/>
      <c r="AQ43" s="163"/>
      <c r="AR43" s="203"/>
      <c r="AS43" s="162"/>
      <c r="AT43" s="162"/>
      <c r="AU43" s="162"/>
      <c r="AV43" s="163"/>
      <c r="AW43" s="203"/>
      <c r="AX43" s="162"/>
      <c r="AY43" s="162"/>
      <c r="AZ43" s="204"/>
      <c r="BA43" s="33"/>
    </row>
    <row r="44" spans="1:53" ht="15.75" customHeight="1">
      <c r="A44" s="33"/>
      <c r="B44" s="46"/>
      <c r="C44" s="205"/>
      <c r="D44" s="206"/>
      <c r="E44" s="206"/>
      <c r="F44" s="206"/>
      <c r="G44" s="207"/>
      <c r="H44" s="205"/>
      <c r="I44" s="206"/>
      <c r="J44" s="206"/>
      <c r="K44" s="206"/>
      <c r="L44" s="207"/>
      <c r="M44" s="205"/>
      <c r="N44" s="206"/>
      <c r="O44" s="206"/>
      <c r="P44" s="208"/>
      <c r="Q44" s="33"/>
      <c r="S44" s="33"/>
      <c r="T44" s="46"/>
      <c r="U44" s="205"/>
      <c r="V44" s="206"/>
      <c r="W44" s="206"/>
      <c r="X44" s="206"/>
      <c r="Y44" s="207"/>
      <c r="Z44" s="205"/>
      <c r="AA44" s="206"/>
      <c r="AB44" s="206"/>
      <c r="AC44" s="206"/>
      <c r="AD44" s="207"/>
      <c r="AE44" s="205"/>
      <c r="AF44" s="206"/>
      <c r="AG44" s="206"/>
      <c r="AH44" s="208"/>
      <c r="AI44" s="33"/>
      <c r="AK44" s="33"/>
      <c r="AL44" s="46"/>
      <c r="AM44" s="205"/>
      <c r="AN44" s="206"/>
      <c r="AO44" s="206"/>
      <c r="AP44" s="206"/>
      <c r="AQ44" s="207"/>
      <c r="AR44" s="205"/>
      <c r="AS44" s="206"/>
      <c r="AT44" s="206"/>
      <c r="AU44" s="206"/>
      <c r="AV44" s="207"/>
      <c r="AW44" s="205"/>
      <c r="AX44" s="206"/>
      <c r="AY44" s="206"/>
      <c r="AZ44" s="208"/>
      <c r="BA44" s="33"/>
    </row>
    <row r="45" spans="1:53" ht="15.75" customHeight="1">
      <c r="A45" s="33"/>
      <c r="B45" s="47"/>
      <c r="C45" s="47"/>
      <c r="D45" s="47"/>
      <c r="E45" s="47"/>
      <c r="F45" s="47"/>
      <c r="G45" s="47"/>
      <c r="H45" s="47"/>
      <c r="I45" s="47"/>
      <c r="J45" s="47"/>
      <c r="K45" s="47"/>
      <c r="L45" s="47"/>
      <c r="M45" s="47"/>
      <c r="N45" s="47"/>
      <c r="O45" s="47"/>
      <c r="P45" s="47"/>
      <c r="Q45" s="33"/>
      <c r="S45" s="33"/>
      <c r="T45" s="47"/>
      <c r="U45" s="47"/>
      <c r="V45" s="47"/>
      <c r="W45" s="47"/>
      <c r="X45" s="47"/>
      <c r="Y45" s="47"/>
      <c r="Z45" s="47"/>
      <c r="AA45" s="47"/>
      <c r="AB45" s="47"/>
      <c r="AC45" s="47"/>
      <c r="AD45" s="47"/>
      <c r="AE45" s="47"/>
      <c r="AF45" s="47"/>
      <c r="AG45" s="47"/>
      <c r="AH45" s="47"/>
      <c r="AI45" s="33"/>
      <c r="AK45" s="33"/>
      <c r="AL45" s="47"/>
      <c r="AM45" s="47"/>
      <c r="AN45" s="47"/>
      <c r="AO45" s="47"/>
      <c r="AP45" s="47"/>
      <c r="AQ45" s="47"/>
      <c r="AR45" s="47"/>
      <c r="AS45" s="47"/>
      <c r="AT45" s="47"/>
      <c r="AU45" s="47"/>
      <c r="AV45" s="47"/>
      <c r="AW45" s="47"/>
      <c r="AX45" s="47"/>
      <c r="AY45" s="47"/>
      <c r="AZ45" s="47"/>
      <c r="BA45" s="33"/>
    </row>
    <row r="46" spans="1:53" ht="15.75" customHeight="1">
      <c r="A46" s="33"/>
      <c r="B46" s="176" t="s">
        <v>106</v>
      </c>
      <c r="C46" s="177"/>
      <c r="D46" s="177"/>
      <c r="E46" s="177"/>
      <c r="F46" s="177"/>
      <c r="G46" s="177"/>
      <c r="H46" s="177"/>
      <c r="I46" s="177"/>
      <c r="J46" s="177"/>
      <c r="K46" s="177"/>
      <c r="L46" s="177"/>
      <c r="M46" s="177"/>
      <c r="N46" s="177"/>
      <c r="O46" s="177"/>
      <c r="P46" s="178"/>
      <c r="Q46" s="33"/>
      <c r="S46" s="33"/>
      <c r="T46" s="176" t="s">
        <v>106</v>
      </c>
      <c r="U46" s="177"/>
      <c r="V46" s="177"/>
      <c r="W46" s="177"/>
      <c r="X46" s="177"/>
      <c r="Y46" s="177"/>
      <c r="Z46" s="177"/>
      <c r="AA46" s="177"/>
      <c r="AB46" s="177"/>
      <c r="AC46" s="177"/>
      <c r="AD46" s="177"/>
      <c r="AE46" s="177"/>
      <c r="AF46" s="177"/>
      <c r="AG46" s="177"/>
      <c r="AH46" s="178"/>
      <c r="AI46" s="33"/>
      <c r="AK46" s="33"/>
      <c r="AL46" s="176" t="s">
        <v>106</v>
      </c>
      <c r="AM46" s="177"/>
      <c r="AN46" s="177"/>
      <c r="AO46" s="177"/>
      <c r="AP46" s="177"/>
      <c r="AQ46" s="177"/>
      <c r="AR46" s="177"/>
      <c r="AS46" s="177"/>
      <c r="AT46" s="177"/>
      <c r="AU46" s="177"/>
      <c r="AV46" s="177"/>
      <c r="AW46" s="177"/>
      <c r="AX46" s="177"/>
      <c r="AY46" s="177"/>
      <c r="AZ46" s="178"/>
      <c r="BA46" s="33"/>
    </row>
    <row r="47" spans="1:53" ht="15.75" customHeight="1">
      <c r="A47" s="33"/>
      <c r="B47" s="48"/>
      <c r="C47" s="41"/>
      <c r="D47" s="41"/>
      <c r="E47" s="41"/>
      <c r="F47" s="41"/>
      <c r="G47" s="41"/>
      <c r="H47" s="41"/>
      <c r="I47" s="41"/>
      <c r="J47" s="41"/>
      <c r="K47" s="41"/>
      <c r="L47" s="41"/>
      <c r="M47" s="41"/>
      <c r="N47" s="41"/>
      <c r="O47" s="41"/>
      <c r="P47" s="49"/>
      <c r="Q47" s="33"/>
      <c r="S47" s="33"/>
      <c r="T47" s="48"/>
      <c r="U47" s="41"/>
      <c r="V47" s="41"/>
      <c r="W47" s="41"/>
      <c r="X47" s="41"/>
      <c r="Y47" s="41"/>
      <c r="Z47" s="41"/>
      <c r="AA47" s="41"/>
      <c r="AB47" s="41"/>
      <c r="AC47" s="41"/>
      <c r="AD47" s="41"/>
      <c r="AE47" s="41"/>
      <c r="AF47" s="41"/>
      <c r="AG47" s="41"/>
      <c r="AH47" s="49"/>
      <c r="AI47" s="33"/>
      <c r="AK47" s="33"/>
      <c r="AL47" s="48"/>
      <c r="AM47" s="41"/>
      <c r="AN47" s="41"/>
      <c r="AO47" s="41"/>
      <c r="AP47" s="41"/>
      <c r="AQ47" s="41"/>
      <c r="AR47" s="41"/>
      <c r="AS47" s="41"/>
      <c r="AT47" s="41"/>
      <c r="AU47" s="41"/>
      <c r="AV47" s="41"/>
      <c r="AW47" s="41"/>
      <c r="AX47" s="41"/>
      <c r="AY47" s="41"/>
      <c r="AZ47" s="49"/>
      <c r="BA47" s="33"/>
    </row>
    <row r="48" spans="1:53" ht="15.75" customHeight="1">
      <c r="A48" s="33"/>
      <c r="B48" s="210" t="s">
        <v>107</v>
      </c>
      <c r="C48" s="50" t="s">
        <v>108</v>
      </c>
      <c r="D48" s="51" t="s">
        <v>109</v>
      </c>
      <c r="E48" s="51" t="s">
        <v>110</v>
      </c>
      <c r="F48" s="51" t="s">
        <v>111</v>
      </c>
      <c r="G48" s="51" t="s">
        <v>112</v>
      </c>
      <c r="H48" s="51" t="s">
        <v>113</v>
      </c>
      <c r="I48" s="51" t="s">
        <v>114</v>
      </c>
      <c r="J48" s="51" t="s">
        <v>115</v>
      </c>
      <c r="K48" s="51" t="s">
        <v>116</v>
      </c>
      <c r="L48" s="51" t="s">
        <v>117</v>
      </c>
      <c r="M48" s="51" t="s">
        <v>118</v>
      </c>
      <c r="N48" s="51" t="s">
        <v>119</v>
      </c>
      <c r="O48" s="52" t="s">
        <v>120</v>
      </c>
      <c r="P48" s="53" t="s">
        <v>121</v>
      </c>
      <c r="Q48" s="33"/>
      <c r="S48" s="33"/>
      <c r="T48" s="210" t="s">
        <v>107</v>
      </c>
      <c r="U48" s="50" t="s">
        <v>108</v>
      </c>
      <c r="V48" s="51" t="s">
        <v>109</v>
      </c>
      <c r="W48" s="51" t="s">
        <v>110</v>
      </c>
      <c r="X48" s="51" t="s">
        <v>111</v>
      </c>
      <c r="Y48" s="51" t="s">
        <v>112</v>
      </c>
      <c r="Z48" s="51" t="s">
        <v>113</v>
      </c>
      <c r="AA48" s="51" t="s">
        <v>114</v>
      </c>
      <c r="AB48" s="51" t="s">
        <v>115</v>
      </c>
      <c r="AC48" s="51" t="s">
        <v>116</v>
      </c>
      <c r="AD48" s="51" t="s">
        <v>117</v>
      </c>
      <c r="AE48" s="51" t="s">
        <v>118</v>
      </c>
      <c r="AF48" s="51" t="s">
        <v>119</v>
      </c>
      <c r="AG48" s="52" t="s">
        <v>120</v>
      </c>
      <c r="AH48" s="53" t="s">
        <v>121</v>
      </c>
      <c r="AI48" s="33"/>
      <c r="AK48" s="33"/>
      <c r="AL48" s="210" t="s">
        <v>107</v>
      </c>
      <c r="AM48" s="50" t="s">
        <v>108</v>
      </c>
      <c r="AN48" s="51" t="s">
        <v>109</v>
      </c>
      <c r="AO48" s="51" t="s">
        <v>110</v>
      </c>
      <c r="AP48" s="51" t="s">
        <v>111</v>
      </c>
      <c r="AQ48" s="51" t="s">
        <v>112</v>
      </c>
      <c r="AR48" s="51" t="s">
        <v>113</v>
      </c>
      <c r="AS48" s="51" t="s">
        <v>114</v>
      </c>
      <c r="AT48" s="51" t="s">
        <v>115</v>
      </c>
      <c r="AU48" s="51" t="s">
        <v>116</v>
      </c>
      <c r="AV48" s="51" t="s">
        <v>117</v>
      </c>
      <c r="AW48" s="51" t="s">
        <v>118</v>
      </c>
      <c r="AX48" s="51" t="s">
        <v>119</v>
      </c>
      <c r="AY48" s="52" t="s">
        <v>120</v>
      </c>
      <c r="AZ48" s="53" t="s">
        <v>121</v>
      </c>
      <c r="BA48" s="33"/>
    </row>
    <row r="49" spans="1:53" ht="15.75" customHeight="1">
      <c r="A49" s="33"/>
      <c r="B49" s="211"/>
      <c r="C49" s="54" t="s">
        <v>122</v>
      </c>
      <c r="D49" s="55"/>
      <c r="E49" s="55"/>
      <c r="F49" s="56" t="e">
        <f>'[1]DATO Eficacia Planeacion Estrat'!D6</f>
        <v>#REF!</v>
      </c>
      <c r="G49" s="55"/>
      <c r="H49" s="55"/>
      <c r="I49" s="56" t="e">
        <f>'[1]DATO Eficacia Planeacion Estrat'!F6</f>
        <v>#REF!</v>
      </c>
      <c r="J49" s="55"/>
      <c r="K49" s="55"/>
      <c r="L49" s="56" t="e">
        <f>'[1]DATO Eficacia Planeacion Estrat'!H6</f>
        <v>#REF!</v>
      </c>
      <c r="M49" s="55"/>
      <c r="N49" s="55"/>
      <c r="O49" s="56" t="e">
        <f>'[1]DATO Eficacia Planeacion Estrat'!J6</f>
        <v>#REF!</v>
      </c>
      <c r="P49" s="57" t="e">
        <f>AVERAGE(D49:O49)</f>
        <v>#REF!</v>
      </c>
      <c r="Q49" s="33"/>
      <c r="S49" s="33"/>
      <c r="T49" s="211"/>
      <c r="U49" s="54" t="s">
        <v>122</v>
      </c>
      <c r="V49" s="55"/>
      <c r="W49" s="55"/>
      <c r="X49" s="56" t="e">
        <f>'[1]DATO Eficacia Planeacion Estrat'!V6</f>
        <v>#REF!</v>
      </c>
      <c r="Y49" s="55"/>
      <c r="Z49" s="55"/>
      <c r="AA49" s="56" t="e">
        <f>'[1]DATO Eficacia Planeacion Estrat'!X6</f>
        <v>#REF!</v>
      </c>
      <c r="AB49" s="55"/>
      <c r="AC49" s="55"/>
      <c r="AD49" s="56" t="e">
        <f>'[1]DATO Eficacia Planeacion Estrat'!Z6</f>
        <v>#REF!</v>
      </c>
      <c r="AE49" s="55"/>
      <c r="AF49" s="55"/>
      <c r="AG49" s="56" t="e">
        <f>'[1]DATO Eficacia Planeacion Estrat'!AB6</f>
        <v>#REF!</v>
      </c>
      <c r="AH49" s="57" t="e">
        <f>AVERAGE(V49:AG49)</f>
        <v>#REF!</v>
      </c>
      <c r="AI49" s="33"/>
      <c r="AK49" s="33"/>
      <c r="AL49" s="211"/>
      <c r="AM49" s="54" t="s">
        <v>122</v>
      </c>
      <c r="AN49" s="55"/>
      <c r="AO49" s="55"/>
      <c r="AP49" s="56" t="e">
        <f>'[1]DATO Eficacia Planeacion Estrat'!AN6</f>
        <v>#REF!</v>
      </c>
      <c r="AQ49" s="55"/>
      <c r="AR49" s="55"/>
      <c r="AS49" s="56" t="e">
        <f>'[1]DATO Eficacia Planeacion Estrat'!AP6</f>
        <v>#REF!</v>
      </c>
      <c r="AT49" s="55"/>
      <c r="AU49" s="55"/>
      <c r="AV49" s="56" t="e">
        <f>'[1]DATO Eficacia Planeacion Estrat'!AR6</f>
        <v>#REF!</v>
      </c>
      <c r="AW49" s="55"/>
      <c r="AX49" s="55"/>
      <c r="AY49" s="56" t="e">
        <f>'[1]DATO Eficacia Planeacion Estrat'!AT6</f>
        <v>#REF!</v>
      </c>
      <c r="AZ49" s="57" t="e">
        <f>AVERAGE(AN49:AY49)</f>
        <v>#REF!</v>
      </c>
      <c r="BA49" s="33"/>
    </row>
    <row r="50" spans="1:53" ht="15.75" customHeight="1">
      <c r="A50" s="33"/>
      <c r="B50" s="187">
        <v>0.9</v>
      </c>
      <c r="C50" s="188"/>
      <c r="D50" s="188"/>
      <c r="E50" s="188"/>
      <c r="F50" s="188"/>
      <c r="G50" s="188"/>
      <c r="H50" s="188"/>
      <c r="I50" s="188"/>
      <c r="J50" s="188"/>
      <c r="K50" s="188"/>
      <c r="L50" s="188"/>
      <c r="M50" s="188"/>
      <c r="N50" s="188"/>
      <c r="O50" s="188"/>
      <c r="P50" s="189"/>
      <c r="Q50" s="33"/>
      <c r="S50" s="33"/>
      <c r="T50" s="187">
        <v>0.9</v>
      </c>
      <c r="U50" s="188"/>
      <c r="V50" s="188"/>
      <c r="W50" s="188"/>
      <c r="X50" s="188"/>
      <c r="Y50" s="188"/>
      <c r="Z50" s="188"/>
      <c r="AA50" s="188"/>
      <c r="AB50" s="188"/>
      <c r="AC50" s="188"/>
      <c r="AD50" s="188"/>
      <c r="AE50" s="188"/>
      <c r="AF50" s="188"/>
      <c r="AG50" s="188"/>
      <c r="AH50" s="189"/>
      <c r="AI50" s="33"/>
      <c r="AK50" s="33"/>
      <c r="AL50" s="187">
        <v>0.9</v>
      </c>
      <c r="AM50" s="188"/>
      <c r="AN50" s="188"/>
      <c r="AO50" s="188"/>
      <c r="AP50" s="188"/>
      <c r="AQ50" s="188"/>
      <c r="AR50" s="188"/>
      <c r="AS50" s="188"/>
      <c r="AT50" s="188"/>
      <c r="AU50" s="188"/>
      <c r="AV50" s="188"/>
      <c r="AW50" s="188"/>
      <c r="AX50" s="188"/>
      <c r="AY50" s="188"/>
      <c r="AZ50" s="189"/>
      <c r="BA50" s="33"/>
    </row>
    <row r="51" spans="1:53" ht="15.75" customHeight="1">
      <c r="A51" s="33"/>
      <c r="B51" s="176" t="s">
        <v>123</v>
      </c>
      <c r="C51" s="177"/>
      <c r="D51" s="177"/>
      <c r="E51" s="177"/>
      <c r="F51" s="177"/>
      <c r="G51" s="177"/>
      <c r="H51" s="177"/>
      <c r="I51" s="177"/>
      <c r="J51" s="177"/>
      <c r="K51" s="177"/>
      <c r="L51" s="177"/>
      <c r="M51" s="177"/>
      <c r="N51" s="177"/>
      <c r="O51" s="177"/>
      <c r="P51" s="178"/>
      <c r="Q51" s="33"/>
      <c r="S51" s="33"/>
      <c r="T51" s="176" t="s">
        <v>123</v>
      </c>
      <c r="U51" s="177"/>
      <c r="V51" s="177"/>
      <c r="W51" s="177"/>
      <c r="X51" s="177"/>
      <c r="Y51" s="177"/>
      <c r="Z51" s="177"/>
      <c r="AA51" s="177"/>
      <c r="AB51" s="177"/>
      <c r="AC51" s="177"/>
      <c r="AD51" s="177"/>
      <c r="AE51" s="177"/>
      <c r="AF51" s="177"/>
      <c r="AG51" s="177"/>
      <c r="AH51" s="178"/>
      <c r="AI51" s="33"/>
      <c r="AK51" s="33"/>
      <c r="AL51" s="176" t="s">
        <v>123</v>
      </c>
      <c r="AM51" s="177"/>
      <c r="AN51" s="177"/>
      <c r="AO51" s="177"/>
      <c r="AP51" s="177"/>
      <c r="AQ51" s="177"/>
      <c r="AR51" s="177"/>
      <c r="AS51" s="177"/>
      <c r="AT51" s="177"/>
      <c r="AU51" s="177"/>
      <c r="AV51" s="177"/>
      <c r="AW51" s="177"/>
      <c r="AX51" s="177"/>
      <c r="AY51" s="177"/>
      <c r="AZ51" s="178"/>
      <c r="BA51" s="33"/>
    </row>
    <row r="52" spans="1:53" ht="15.75" customHeight="1">
      <c r="A52" s="33"/>
      <c r="B52" s="198"/>
      <c r="C52" s="147"/>
      <c r="D52" s="147"/>
      <c r="E52" s="147"/>
      <c r="F52" s="147"/>
      <c r="G52" s="147"/>
      <c r="H52" s="147"/>
      <c r="I52" s="147"/>
      <c r="J52" s="147"/>
      <c r="K52" s="147"/>
      <c r="L52" s="147"/>
      <c r="M52" s="147"/>
      <c r="N52" s="147"/>
      <c r="O52" s="147"/>
      <c r="P52" s="148"/>
      <c r="Q52" s="33"/>
      <c r="S52" s="33"/>
      <c r="T52" s="198"/>
      <c r="U52" s="147"/>
      <c r="V52" s="147"/>
      <c r="W52" s="147"/>
      <c r="X52" s="147"/>
      <c r="Y52" s="147"/>
      <c r="Z52" s="147"/>
      <c r="AA52" s="147"/>
      <c r="AB52" s="147"/>
      <c r="AC52" s="147"/>
      <c r="AD52" s="147"/>
      <c r="AE52" s="147"/>
      <c r="AF52" s="147"/>
      <c r="AG52" s="147"/>
      <c r="AH52" s="148"/>
      <c r="AI52" s="33"/>
      <c r="AK52" s="33"/>
      <c r="AL52" s="198"/>
      <c r="AM52" s="147"/>
      <c r="AN52" s="147"/>
      <c r="AO52" s="147"/>
      <c r="AP52" s="147"/>
      <c r="AQ52" s="147"/>
      <c r="AR52" s="147"/>
      <c r="AS52" s="147"/>
      <c r="AT52" s="147"/>
      <c r="AU52" s="147"/>
      <c r="AV52" s="147"/>
      <c r="AW52" s="147"/>
      <c r="AX52" s="147"/>
      <c r="AY52" s="147"/>
      <c r="AZ52" s="148"/>
      <c r="BA52" s="33"/>
    </row>
    <row r="53" spans="1:53" ht="15.75" customHeight="1">
      <c r="A53" s="33"/>
      <c r="B53" s="149"/>
      <c r="C53" s="150"/>
      <c r="D53" s="150"/>
      <c r="E53" s="150"/>
      <c r="F53" s="150"/>
      <c r="G53" s="150"/>
      <c r="H53" s="150"/>
      <c r="I53" s="150"/>
      <c r="J53" s="150"/>
      <c r="K53" s="150"/>
      <c r="L53" s="150"/>
      <c r="M53" s="150"/>
      <c r="N53" s="150"/>
      <c r="O53" s="150"/>
      <c r="P53" s="151"/>
      <c r="Q53" s="33"/>
      <c r="S53" s="33"/>
      <c r="T53" s="149"/>
      <c r="U53" s="150"/>
      <c r="V53" s="150"/>
      <c r="W53" s="150"/>
      <c r="X53" s="150"/>
      <c r="Y53" s="150"/>
      <c r="Z53" s="150"/>
      <c r="AA53" s="150"/>
      <c r="AB53" s="150"/>
      <c r="AC53" s="150"/>
      <c r="AD53" s="150"/>
      <c r="AE53" s="150"/>
      <c r="AF53" s="150"/>
      <c r="AG53" s="150"/>
      <c r="AH53" s="151"/>
      <c r="AI53" s="33"/>
      <c r="AK53" s="33"/>
      <c r="AL53" s="149"/>
      <c r="AM53" s="150"/>
      <c r="AN53" s="150"/>
      <c r="AO53" s="150"/>
      <c r="AP53" s="150"/>
      <c r="AQ53" s="150"/>
      <c r="AR53" s="150"/>
      <c r="AS53" s="150"/>
      <c r="AT53" s="150"/>
      <c r="AU53" s="150"/>
      <c r="AV53" s="150"/>
      <c r="AW53" s="150"/>
      <c r="AX53" s="150"/>
      <c r="AY53" s="150"/>
      <c r="AZ53" s="151"/>
      <c r="BA53" s="33"/>
    </row>
    <row r="54" spans="1:53" ht="15.75" customHeight="1">
      <c r="A54" s="33"/>
      <c r="B54" s="149"/>
      <c r="C54" s="150"/>
      <c r="D54" s="150"/>
      <c r="E54" s="150"/>
      <c r="F54" s="150"/>
      <c r="G54" s="150"/>
      <c r="H54" s="150"/>
      <c r="I54" s="150"/>
      <c r="J54" s="150"/>
      <c r="K54" s="150"/>
      <c r="L54" s="150"/>
      <c r="M54" s="150"/>
      <c r="N54" s="150"/>
      <c r="O54" s="150"/>
      <c r="P54" s="151"/>
      <c r="Q54" s="33"/>
      <c r="S54" s="33"/>
      <c r="T54" s="149"/>
      <c r="U54" s="150"/>
      <c r="V54" s="150"/>
      <c r="W54" s="150"/>
      <c r="X54" s="150"/>
      <c r="Y54" s="150"/>
      <c r="Z54" s="150"/>
      <c r="AA54" s="150"/>
      <c r="AB54" s="150"/>
      <c r="AC54" s="150"/>
      <c r="AD54" s="150"/>
      <c r="AE54" s="150"/>
      <c r="AF54" s="150"/>
      <c r="AG54" s="150"/>
      <c r="AH54" s="151"/>
      <c r="AI54" s="33"/>
      <c r="AK54" s="33"/>
      <c r="AL54" s="149"/>
      <c r="AM54" s="150"/>
      <c r="AN54" s="150"/>
      <c r="AO54" s="150"/>
      <c r="AP54" s="150"/>
      <c r="AQ54" s="150"/>
      <c r="AR54" s="150"/>
      <c r="AS54" s="150"/>
      <c r="AT54" s="150"/>
      <c r="AU54" s="150"/>
      <c r="AV54" s="150"/>
      <c r="AW54" s="150"/>
      <c r="AX54" s="150"/>
      <c r="AY54" s="150"/>
      <c r="AZ54" s="151"/>
      <c r="BA54" s="33"/>
    </row>
    <row r="55" spans="1:53" ht="15.75" customHeight="1">
      <c r="A55" s="33"/>
      <c r="B55" s="149"/>
      <c r="C55" s="150"/>
      <c r="D55" s="150"/>
      <c r="E55" s="150"/>
      <c r="F55" s="150"/>
      <c r="G55" s="150"/>
      <c r="H55" s="150"/>
      <c r="I55" s="150"/>
      <c r="J55" s="150"/>
      <c r="K55" s="150"/>
      <c r="L55" s="150"/>
      <c r="M55" s="150"/>
      <c r="N55" s="150"/>
      <c r="O55" s="150"/>
      <c r="P55" s="151"/>
      <c r="Q55" s="33"/>
      <c r="S55" s="33"/>
      <c r="T55" s="149"/>
      <c r="U55" s="150"/>
      <c r="V55" s="150"/>
      <c r="W55" s="150"/>
      <c r="X55" s="150"/>
      <c r="Y55" s="150"/>
      <c r="Z55" s="150"/>
      <c r="AA55" s="150"/>
      <c r="AB55" s="150"/>
      <c r="AC55" s="150"/>
      <c r="AD55" s="150"/>
      <c r="AE55" s="150"/>
      <c r="AF55" s="150"/>
      <c r="AG55" s="150"/>
      <c r="AH55" s="151"/>
      <c r="AI55" s="33"/>
      <c r="AK55" s="33"/>
      <c r="AL55" s="149"/>
      <c r="AM55" s="150"/>
      <c r="AN55" s="150"/>
      <c r="AO55" s="150"/>
      <c r="AP55" s="150"/>
      <c r="AQ55" s="150"/>
      <c r="AR55" s="150"/>
      <c r="AS55" s="150"/>
      <c r="AT55" s="150"/>
      <c r="AU55" s="150"/>
      <c r="AV55" s="150"/>
      <c r="AW55" s="150"/>
      <c r="AX55" s="150"/>
      <c r="AY55" s="150"/>
      <c r="AZ55" s="151"/>
      <c r="BA55" s="33"/>
    </row>
    <row r="56" spans="1:53" ht="15.75" customHeight="1">
      <c r="A56" s="33"/>
      <c r="B56" s="149"/>
      <c r="C56" s="150"/>
      <c r="D56" s="150"/>
      <c r="E56" s="150"/>
      <c r="F56" s="150"/>
      <c r="G56" s="150"/>
      <c r="H56" s="150"/>
      <c r="I56" s="150"/>
      <c r="J56" s="150"/>
      <c r="K56" s="150"/>
      <c r="L56" s="150"/>
      <c r="M56" s="150"/>
      <c r="N56" s="150"/>
      <c r="O56" s="150"/>
      <c r="P56" s="151"/>
      <c r="Q56" s="33"/>
      <c r="S56" s="33"/>
      <c r="T56" s="149"/>
      <c r="U56" s="150"/>
      <c r="V56" s="150"/>
      <c r="W56" s="150"/>
      <c r="X56" s="150"/>
      <c r="Y56" s="150"/>
      <c r="Z56" s="150"/>
      <c r="AA56" s="150"/>
      <c r="AB56" s="150"/>
      <c r="AC56" s="150"/>
      <c r="AD56" s="150"/>
      <c r="AE56" s="150"/>
      <c r="AF56" s="150"/>
      <c r="AG56" s="150"/>
      <c r="AH56" s="151"/>
      <c r="AI56" s="33"/>
      <c r="AK56" s="33"/>
      <c r="AL56" s="149"/>
      <c r="AM56" s="150"/>
      <c r="AN56" s="150"/>
      <c r="AO56" s="150"/>
      <c r="AP56" s="150"/>
      <c r="AQ56" s="150"/>
      <c r="AR56" s="150"/>
      <c r="AS56" s="150"/>
      <c r="AT56" s="150"/>
      <c r="AU56" s="150"/>
      <c r="AV56" s="150"/>
      <c r="AW56" s="150"/>
      <c r="AX56" s="150"/>
      <c r="AY56" s="150"/>
      <c r="AZ56" s="151"/>
      <c r="BA56" s="33"/>
    </row>
    <row r="57" spans="1:53" ht="15.75" customHeight="1">
      <c r="A57" s="33"/>
      <c r="B57" s="149"/>
      <c r="C57" s="150"/>
      <c r="D57" s="150"/>
      <c r="E57" s="150"/>
      <c r="F57" s="150"/>
      <c r="G57" s="150"/>
      <c r="H57" s="150"/>
      <c r="I57" s="150"/>
      <c r="J57" s="150"/>
      <c r="K57" s="150"/>
      <c r="L57" s="150"/>
      <c r="M57" s="150"/>
      <c r="N57" s="150"/>
      <c r="O57" s="150"/>
      <c r="P57" s="151"/>
      <c r="Q57" s="33"/>
      <c r="S57" s="33"/>
      <c r="T57" s="149"/>
      <c r="U57" s="150"/>
      <c r="V57" s="150"/>
      <c r="W57" s="150"/>
      <c r="X57" s="150"/>
      <c r="Y57" s="150"/>
      <c r="Z57" s="150"/>
      <c r="AA57" s="150"/>
      <c r="AB57" s="150"/>
      <c r="AC57" s="150"/>
      <c r="AD57" s="150"/>
      <c r="AE57" s="150"/>
      <c r="AF57" s="150"/>
      <c r="AG57" s="150"/>
      <c r="AH57" s="151"/>
      <c r="AI57" s="33"/>
      <c r="AK57" s="33"/>
      <c r="AL57" s="149"/>
      <c r="AM57" s="150"/>
      <c r="AN57" s="150"/>
      <c r="AO57" s="150"/>
      <c r="AP57" s="150"/>
      <c r="AQ57" s="150"/>
      <c r="AR57" s="150"/>
      <c r="AS57" s="150"/>
      <c r="AT57" s="150"/>
      <c r="AU57" s="150"/>
      <c r="AV57" s="150"/>
      <c r="AW57" s="150"/>
      <c r="AX57" s="150"/>
      <c r="AY57" s="150"/>
      <c r="AZ57" s="151"/>
      <c r="BA57" s="33"/>
    </row>
    <row r="58" spans="1:53" ht="15.75" customHeight="1">
      <c r="A58" s="33"/>
      <c r="B58" s="149"/>
      <c r="C58" s="150"/>
      <c r="D58" s="150"/>
      <c r="E58" s="150"/>
      <c r="F58" s="150"/>
      <c r="G58" s="150"/>
      <c r="H58" s="150"/>
      <c r="I58" s="150"/>
      <c r="J58" s="150"/>
      <c r="K58" s="150"/>
      <c r="L58" s="150"/>
      <c r="M58" s="150"/>
      <c r="N58" s="150"/>
      <c r="O58" s="150"/>
      <c r="P58" s="151"/>
      <c r="Q58" s="33"/>
      <c r="S58" s="33"/>
      <c r="T58" s="149"/>
      <c r="U58" s="150"/>
      <c r="V58" s="150"/>
      <c r="W58" s="150"/>
      <c r="X58" s="150"/>
      <c r="Y58" s="150"/>
      <c r="Z58" s="150"/>
      <c r="AA58" s="150"/>
      <c r="AB58" s="150"/>
      <c r="AC58" s="150"/>
      <c r="AD58" s="150"/>
      <c r="AE58" s="150"/>
      <c r="AF58" s="150"/>
      <c r="AG58" s="150"/>
      <c r="AH58" s="151"/>
      <c r="AI58" s="33"/>
      <c r="AK58" s="33"/>
      <c r="AL58" s="149"/>
      <c r="AM58" s="150"/>
      <c r="AN58" s="150"/>
      <c r="AO58" s="150"/>
      <c r="AP58" s="150"/>
      <c r="AQ58" s="150"/>
      <c r="AR58" s="150"/>
      <c r="AS58" s="150"/>
      <c r="AT58" s="150"/>
      <c r="AU58" s="150"/>
      <c r="AV58" s="150"/>
      <c r="AW58" s="150"/>
      <c r="AX58" s="150"/>
      <c r="AY58" s="150"/>
      <c r="AZ58" s="151"/>
      <c r="BA58" s="33"/>
    </row>
    <row r="59" spans="1:53" ht="15.75" customHeight="1">
      <c r="A59" s="33"/>
      <c r="B59" s="149"/>
      <c r="C59" s="150"/>
      <c r="D59" s="150"/>
      <c r="E59" s="150"/>
      <c r="F59" s="150"/>
      <c r="G59" s="150"/>
      <c r="H59" s="150"/>
      <c r="I59" s="150"/>
      <c r="J59" s="150"/>
      <c r="K59" s="150"/>
      <c r="L59" s="150"/>
      <c r="M59" s="150"/>
      <c r="N59" s="150"/>
      <c r="O59" s="150"/>
      <c r="P59" s="151"/>
      <c r="Q59" s="33"/>
      <c r="S59" s="33"/>
      <c r="T59" s="149"/>
      <c r="U59" s="150"/>
      <c r="V59" s="150"/>
      <c r="W59" s="150"/>
      <c r="X59" s="150"/>
      <c r="Y59" s="150"/>
      <c r="Z59" s="150"/>
      <c r="AA59" s="150"/>
      <c r="AB59" s="150"/>
      <c r="AC59" s="150"/>
      <c r="AD59" s="150"/>
      <c r="AE59" s="150"/>
      <c r="AF59" s="150"/>
      <c r="AG59" s="150"/>
      <c r="AH59" s="151"/>
      <c r="AI59" s="33"/>
      <c r="AK59" s="33"/>
      <c r="AL59" s="149"/>
      <c r="AM59" s="150"/>
      <c r="AN59" s="150"/>
      <c r="AO59" s="150"/>
      <c r="AP59" s="150"/>
      <c r="AQ59" s="150"/>
      <c r="AR59" s="150"/>
      <c r="AS59" s="150"/>
      <c r="AT59" s="150"/>
      <c r="AU59" s="150"/>
      <c r="AV59" s="150"/>
      <c r="AW59" s="150"/>
      <c r="AX59" s="150"/>
      <c r="AY59" s="150"/>
      <c r="AZ59" s="151"/>
      <c r="BA59" s="33"/>
    </row>
    <row r="60" spans="1:53" ht="15.75" customHeight="1">
      <c r="A60" s="33"/>
      <c r="B60" s="149"/>
      <c r="C60" s="150"/>
      <c r="D60" s="150"/>
      <c r="E60" s="150"/>
      <c r="F60" s="150"/>
      <c r="G60" s="150"/>
      <c r="H60" s="150"/>
      <c r="I60" s="150"/>
      <c r="J60" s="150"/>
      <c r="K60" s="150"/>
      <c r="L60" s="150"/>
      <c r="M60" s="150"/>
      <c r="N60" s="150"/>
      <c r="O60" s="150"/>
      <c r="P60" s="151"/>
      <c r="Q60" s="33"/>
      <c r="S60" s="33"/>
      <c r="T60" s="149"/>
      <c r="U60" s="150"/>
      <c r="V60" s="150"/>
      <c r="W60" s="150"/>
      <c r="X60" s="150"/>
      <c r="Y60" s="150"/>
      <c r="Z60" s="150"/>
      <c r="AA60" s="150"/>
      <c r="AB60" s="150"/>
      <c r="AC60" s="150"/>
      <c r="AD60" s="150"/>
      <c r="AE60" s="150"/>
      <c r="AF60" s="150"/>
      <c r="AG60" s="150"/>
      <c r="AH60" s="151"/>
      <c r="AI60" s="33"/>
      <c r="AK60" s="33"/>
      <c r="AL60" s="149"/>
      <c r="AM60" s="150"/>
      <c r="AN60" s="150"/>
      <c r="AO60" s="150"/>
      <c r="AP60" s="150"/>
      <c r="AQ60" s="150"/>
      <c r="AR60" s="150"/>
      <c r="AS60" s="150"/>
      <c r="AT60" s="150"/>
      <c r="AU60" s="150"/>
      <c r="AV60" s="150"/>
      <c r="AW60" s="150"/>
      <c r="AX60" s="150"/>
      <c r="AY60" s="150"/>
      <c r="AZ60" s="151"/>
      <c r="BA60" s="33"/>
    </row>
    <row r="61" spans="1:53" ht="15.75" customHeight="1">
      <c r="A61" s="33"/>
      <c r="B61" s="149"/>
      <c r="C61" s="150"/>
      <c r="D61" s="150"/>
      <c r="E61" s="150"/>
      <c r="F61" s="150"/>
      <c r="G61" s="150"/>
      <c r="H61" s="150"/>
      <c r="I61" s="150"/>
      <c r="J61" s="150"/>
      <c r="K61" s="150"/>
      <c r="L61" s="150"/>
      <c r="M61" s="150"/>
      <c r="N61" s="150"/>
      <c r="O61" s="150"/>
      <c r="P61" s="151"/>
      <c r="Q61" s="33"/>
      <c r="S61" s="33"/>
      <c r="T61" s="149"/>
      <c r="U61" s="150"/>
      <c r="V61" s="150"/>
      <c r="W61" s="150"/>
      <c r="X61" s="150"/>
      <c r="Y61" s="150"/>
      <c r="Z61" s="150"/>
      <c r="AA61" s="150"/>
      <c r="AB61" s="150"/>
      <c r="AC61" s="150"/>
      <c r="AD61" s="150"/>
      <c r="AE61" s="150"/>
      <c r="AF61" s="150"/>
      <c r="AG61" s="150"/>
      <c r="AH61" s="151"/>
      <c r="AI61" s="33"/>
      <c r="AK61" s="33"/>
      <c r="AL61" s="149"/>
      <c r="AM61" s="150"/>
      <c r="AN61" s="150"/>
      <c r="AO61" s="150"/>
      <c r="AP61" s="150"/>
      <c r="AQ61" s="150"/>
      <c r="AR61" s="150"/>
      <c r="AS61" s="150"/>
      <c r="AT61" s="150"/>
      <c r="AU61" s="150"/>
      <c r="AV61" s="150"/>
      <c r="AW61" s="150"/>
      <c r="AX61" s="150"/>
      <c r="AY61" s="150"/>
      <c r="AZ61" s="151"/>
      <c r="BA61" s="33"/>
    </row>
    <row r="62" spans="1:53" ht="15.75" customHeight="1">
      <c r="A62" s="33"/>
      <c r="B62" s="149"/>
      <c r="C62" s="150"/>
      <c r="D62" s="150"/>
      <c r="E62" s="150"/>
      <c r="F62" s="150"/>
      <c r="G62" s="150"/>
      <c r="H62" s="150"/>
      <c r="I62" s="150"/>
      <c r="J62" s="150"/>
      <c r="K62" s="150"/>
      <c r="L62" s="150"/>
      <c r="M62" s="150"/>
      <c r="N62" s="150"/>
      <c r="O62" s="150"/>
      <c r="P62" s="151"/>
      <c r="Q62" s="33"/>
      <c r="S62" s="33"/>
      <c r="T62" s="149"/>
      <c r="U62" s="150"/>
      <c r="V62" s="150"/>
      <c r="W62" s="150"/>
      <c r="X62" s="150"/>
      <c r="Y62" s="150"/>
      <c r="Z62" s="150"/>
      <c r="AA62" s="150"/>
      <c r="AB62" s="150"/>
      <c r="AC62" s="150"/>
      <c r="AD62" s="150"/>
      <c r="AE62" s="150"/>
      <c r="AF62" s="150"/>
      <c r="AG62" s="150"/>
      <c r="AH62" s="151"/>
      <c r="AI62" s="33"/>
      <c r="AK62" s="33"/>
      <c r="AL62" s="149"/>
      <c r="AM62" s="150"/>
      <c r="AN62" s="150"/>
      <c r="AO62" s="150"/>
      <c r="AP62" s="150"/>
      <c r="AQ62" s="150"/>
      <c r="AR62" s="150"/>
      <c r="AS62" s="150"/>
      <c r="AT62" s="150"/>
      <c r="AU62" s="150"/>
      <c r="AV62" s="150"/>
      <c r="AW62" s="150"/>
      <c r="AX62" s="150"/>
      <c r="AY62" s="150"/>
      <c r="AZ62" s="151"/>
      <c r="BA62" s="33"/>
    </row>
    <row r="63" spans="1:53" ht="15.75" customHeight="1">
      <c r="A63" s="33"/>
      <c r="B63" s="149"/>
      <c r="C63" s="150"/>
      <c r="D63" s="150"/>
      <c r="E63" s="150"/>
      <c r="F63" s="150"/>
      <c r="G63" s="150"/>
      <c r="H63" s="150"/>
      <c r="I63" s="150"/>
      <c r="J63" s="150"/>
      <c r="K63" s="150"/>
      <c r="L63" s="150"/>
      <c r="M63" s="150"/>
      <c r="N63" s="150"/>
      <c r="O63" s="150"/>
      <c r="P63" s="151"/>
      <c r="Q63" s="33"/>
      <c r="S63" s="33"/>
      <c r="T63" s="149"/>
      <c r="U63" s="150"/>
      <c r="V63" s="150"/>
      <c r="W63" s="150"/>
      <c r="X63" s="150"/>
      <c r="Y63" s="150"/>
      <c r="Z63" s="150"/>
      <c r="AA63" s="150"/>
      <c r="AB63" s="150"/>
      <c r="AC63" s="150"/>
      <c r="AD63" s="150"/>
      <c r="AE63" s="150"/>
      <c r="AF63" s="150"/>
      <c r="AG63" s="150"/>
      <c r="AH63" s="151"/>
      <c r="AI63" s="33"/>
      <c r="AK63" s="33"/>
      <c r="AL63" s="149"/>
      <c r="AM63" s="150"/>
      <c r="AN63" s="150"/>
      <c r="AO63" s="150"/>
      <c r="AP63" s="150"/>
      <c r="AQ63" s="150"/>
      <c r="AR63" s="150"/>
      <c r="AS63" s="150"/>
      <c r="AT63" s="150"/>
      <c r="AU63" s="150"/>
      <c r="AV63" s="150"/>
      <c r="AW63" s="150"/>
      <c r="AX63" s="150"/>
      <c r="AY63" s="150"/>
      <c r="AZ63" s="151"/>
      <c r="BA63" s="33"/>
    </row>
    <row r="64" spans="1:53" ht="15.75" customHeight="1">
      <c r="A64" s="33"/>
      <c r="B64" s="149"/>
      <c r="C64" s="150"/>
      <c r="D64" s="150"/>
      <c r="E64" s="150"/>
      <c r="F64" s="150"/>
      <c r="G64" s="150"/>
      <c r="H64" s="150"/>
      <c r="I64" s="150"/>
      <c r="J64" s="150"/>
      <c r="K64" s="150"/>
      <c r="L64" s="150"/>
      <c r="M64" s="150"/>
      <c r="N64" s="150"/>
      <c r="O64" s="150"/>
      <c r="P64" s="151"/>
      <c r="Q64" s="33"/>
      <c r="S64" s="33"/>
      <c r="T64" s="149"/>
      <c r="U64" s="150"/>
      <c r="V64" s="150"/>
      <c r="W64" s="150"/>
      <c r="X64" s="150"/>
      <c r="Y64" s="150"/>
      <c r="Z64" s="150"/>
      <c r="AA64" s="150"/>
      <c r="AB64" s="150"/>
      <c r="AC64" s="150"/>
      <c r="AD64" s="150"/>
      <c r="AE64" s="150"/>
      <c r="AF64" s="150"/>
      <c r="AG64" s="150"/>
      <c r="AH64" s="151"/>
      <c r="AI64" s="33"/>
      <c r="AK64" s="33"/>
      <c r="AL64" s="149"/>
      <c r="AM64" s="150"/>
      <c r="AN64" s="150"/>
      <c r="AO64" s="150"/>
      <c r="AP64" s="150"/>
      <c r="AQ64" s="150"/>
      <c r="AR64" s="150"/>
      <c r="AS64" s="150"/>
      <c r="AT64" s="150"/>
      <c r="AU64" s="150"/>
      <c r="AV64" s="150"/>
      <c r="AW64" s="150"/>
      <c r="AX64" s="150"/>
      <c r="AY64" s="150"/>
      <c r="AZ64" s="151"/>
      <c r="BA64" s="33"/>
    </row>
    <row r="65" spans="1:53" ht="15.75" customHeight="1">
      <c r="A65" s="33"/>
      <c r="B65" s="149"/>
      <c r="C65" s="150"/>
      <c r="D65" s="150"/>
      <c r="E65" s="150"/>
      <c r="F65" s="150"/>
      <c r="G65" s="150"/>
      <c r="H65" s="150"/>
      <c r="I65" s="150"/>
      <c r="J65" s="150"/>
      <c r="K65" s="150"/>
      <c r="L65" s="150"/>
      <c r="M65" s="150"/>
      <c r="N65" s="150"/>
      <c r="O65" s="150"/>
      <c r="P65" s="151"/>
      <c r="Q65" s="33"/>
      <c r="S65" s="33"/>
      <c r="T65" s="149"/>
      <c r="U65" s="150"/>
      <c r="V65" s="150"/>
      <c r="W65" s="150"/>
      <c r="X65" s="150"/>
      <c r="Y65" s="150"/>
      <c r="Z65" s="150"/>
      <c r="AA65" s="150"/>
      <c r="AB65" s="150"/>
      <c r="AC65" s="150"/>
      <c r="AD65" s="150"/>
      <c r="AE65" s="150"/>
      <c r="AF65" s="150"/>
      <c r="AG65" s="150"/>
      <c r="AH65" s="151"/>
      <c r="AI65" s="33"/>
      <c r="AK65" s="33"/>
      <c r="AL65" s="149"/>
      <c r="AM65" s="150"/>
      <c r="AN65" s="150"/>
      <c r="AO65" s="150"/>
      <c r="AP65" s="150"/>
      <c r="AQ65" s="150"/>
      <c r="AR65" s="150"/>
      <c r="AS65" s="150"/>
      <c r="AT65" s="150"/>
      <c r="AU65" s="150"/>
      <c r="AV65" s="150"/>
      <c r="AW65" s="150"/>
      <c r="AX65" s="150"/>
      <c r="AY65" s="150"/>
      <c r="AZ65" s="151"/>
      <c r="BA65" s="33"/>
    </row>
    <row r="66" spans="1:53" ht="15.75" customHeight="1">
      <c r="A66" s="33"/>
      <c r="B66" s="149"/>
      <c r="C66" s="150"/>
      <c r="D66" s="150"/>
      <c r="E66" s="150"/>
      <c r="F66" s="150"/>
      <c r="G66" s="150"/>
      <c r="H66" s="150"/>
      <c r="I66" s="150"/>
      <c r="J66" s="150"/>
      <c r="K66" s="150"/>
      <c r="L66" s="150"/>
      <c r="M66" s="150"/>
      <c r="N66" s="150"/>
      <c r="O66" s="150"/>
      <c r="P66" s="151"/>
      <c r="Q66" s="33"/>
      <c r="S66" s="33"/>
      <c r="T66" s="149"/>
      <c r="U66" s="150"/>
      <c r="V66" s="150"/>
      <c r="W66" s="150"/>
      <c r="X66" s="150"/>
      <c r="Y66" s="150"/>
      <c r="Z66" s="150"/>
      <c r="AA66" s="150"/>
      <c r="AB66" s="150"/>
      <c r="AC66" s="150"/>
      <c r="AD66" s="150"/>
      <c r="AE66" s="150"/>
      <c r="AF66" s="150"/>
      <c r="AG66" s="150"/>
      <c r="AH66" s="151"/>
      <c r="AI66" s="33"/>
      <c r="AK66" s="33"/>
      <c r="AL66" s="149"/>
      <c r="AM66" s="150"/>
      <c r="AN66" s="150"/>
      <c r="AO66" s="150"/>
      <c r="AP66" s="150"/>
      <c r="AQ66" s="150"/>
      <c r="AR66" s="150"/>
      <c r="AS66" s="150"/>
      <c r="AT66" s="150"/>
      <c r="AU66" s="150"/>
      <c r="AV66" s="150"/>
      <c r="AW66" s="150"/>
      <c r="AX66" s="150"/>
      <c r="AY66" s="150"/>
      <c r="AZ66" s="151"/>
      <c r="BA66" s="33"/>
    </row>
    <row r="67" spans="1:53" ht="15.75" customHeight="1">
      <c r="A67" s="33"/>
      <c r="B67" s="152"/>
      <c r="C67" s="153"/>
      <c r="D67" s="153"/>
      <c r="E67" s="153"/>
      <c r="F67" s="153"/>
      <c r="G67" s="153"/>
      <c r="H67" s="153"/>
      <c r="I67" s="153"/>
      <c r="J67" s="153"/>
      <c r="K67" s="153"/>
      <c r="L67" s="153"/>
      <c r="M67" s="153"/>
      <c r="N67" s="153"/>
      <c r="O67" s="153"/>
      <c r="P67" s="154"/>
      <c r="Q67" s="33"/>
      <c r="S67" s="33"/>
      <c r="T67" s="152"/>
      <c r="U67" s="153"/>
      <c r="V67" s="153"/>
      <c r="W67" s="153"/>
      <c r="X67" s="153"/>
      <c r="Y67" s="153"/>
      <c r="Z67" s="153"/>
      <c r="AA67" s="153"/>
      <c r="AB67" s="153"/>
      <c r="AC67" s="153"/>
      <c r="AD67" s="153"/>
      <c r="AE67" s="153"/>
      <c r="AF67" s="153"/>
      <c r="AG67" s="153"/>
      <c r="AH67" s="154"/>
      <c r="AI67" s="33"/>
      <c r="AK67" s="33"/>
      <c r="AL67" s="152"/>
      <c r="AM67" s="153"/>
      <c r="AN67" s="153"/>
      <c r="AO67" s="153"/>
      <c r="AP67" s="153"/>
      <c r="AQ67" s="153"/>
      <c r="AR67" s="153"/>
      <c r="AS67" s="153"/>
      <c r="AT67" s="153"/>
      <c r="AU67" s="153"/>
      <c r="AV67" s="153"/>
      <c r="AW67" s="153"/>
      <c r="AX67" s="153"/>
      <c r="AY67" s="153"/>
      <c r="AZ67" s="154"/>
      <c r="BA67" s="33"/>
    </row>
    <row r="68" spans="1:53" ht="15.75" customHeight="1">
      <c r="A68" s="199"/>
      <c r="B68" s="150"/>
      <c r="C68" s="150"/>
      <c r="D68" s="150"/>
      <c r="E68" s="150"/>
      <c r="F68" s="150"/>
      <c r="G68" s="150"/>
      <c r="H68" s="150"/>
      <c r="I68" s="150"/>
      <c r="J68" s="150"/>
      <c r="K68" s="150"/>
      <c r="L68" s="150"/>
      <c r="M68" s="150"/>
      <c r="N68" s="150"/>
      <c r="O68" s="150"/>
      <c r="P68" s="150"/>
      <c r="Q68" s="150"/>
      <c r="S68" s="199"/>
      <c r="T68" s="150"/>
      <c r="U68" s="150"/>
      <c r="V68" s="150"/>
      <c r="W68" s="150"/>
      <c r="X68" s="150"/>
      <c r="Y68" s="150"/>
      <c r="Z68" s="150"/>
      <c r="AA68" s="150"/>
      <c r="AB68" s="150"/>
      <c r="AC68" s="150"/>
      <c r="AD68" s="150"/>
      <c r="AE68" s="150"/>
      <c r="AF68" s="150"/>
      <c r="AG68" s="150"/>
      <c r="AH68" s="150"/>
      <c r="AI68" s="150"/>
      <c r="AK68" s="199"/>
      <c r="AL68" s="150"/>
      <c r="AM68" s="150"/>
      <c r="AN68" s="150"/>
      <c r="AO68" s="150"/>
      <c r="AP68" s="150"/>
      <c r="AQ68" s="150"/>
      <c r="AR68" s="150"/>
      <c r="AS68" s="150"/>
      <c r="AT68" s="150"/>
      <c r="AU68" s="150"/>
      <c r="AV68" s="150"/>
      <c r="AW68" s="150"/>
      <c r="AX68" s="150"/>
      <c r="AY68" s="150"/>
      <c r="AZ68" s="150"/>
      <c r="BA68" s="150"/>
    </row>
    <row r="69" spans="1:53" ht="51.75" customHeight="1">
      <c r="A69" s="33"/>
      <c r="B69" s="58" t="s">
        <v>124</v>
      </c>
      <c r="C69" s="200"/>
      <c r="D69" s="177"/>
      <c r="E69" s="177"/>
      <c r="F69" s="177"/>
      <c r="G69" s="177"/>
      <c r="H69" s="177"/>
      <c r="I69" s="177"/>
      <c r="J69" s="177"/>
      <c r="K69" s="177"/>
      <c r="L69" s="177"/>
      <c r="M69" s="177"/>
      <c r="N69" s="177"/>
      <c r="O69" s="177"/>
      <c r="P69" s="178"/>
      <c r="Q69" s="33"/>
      <c r="S69" s="33"/>
      <c r="T69" s="58" t="s">
        <v>124</v>
      </c>
      <c r="U69" s="200"/>
      <c r="V69" s="177"/>
      <c r="W69" s="177"/>
      <c r="X69" s="177"/>
      <c r="Y69" s="177"/>
      <c r="Z69" s="177"/>
      <c r="AA69" s="177"/>
      <c r="AB69" s="177"/>
      <c r="AC69" s="177"/>
      <c r="AD69" s="177"/>
      <c r="AE69" s="177"/>
      <c r="AF69" s="177"/>
      <c r="AG69" s="177"/>
      <c r="AH69" s="178"/>
      <c r="AI69" s="33"/>
      <c r="AK69" s="33"/>
      <c r="AL69" s="58" t="s">
        <v>124</v>
      </c>
      <c r="AM69" s="200"/>
      <c r="AN69" s="177"/>
      <c r="AO69" s="177"/>
      <c r="AP69" s="177"/>
      <c r="AQ69" s="177"/>
      <c r="AR69" s="177"/>
      <c r="AS69" s="177"/>
      <c r="AT69" s="177"/>
      <c r="AU69" s="177"/>
      <c r="AV69" s="177"/>
      <c r="AW69" s="177"/>
      <c r="AX69" s="177"/>
      <c r="AY69" s="177"/>
      <c r="AZ69" s="178"/>
      <c r="BA69" s="33"/>
    </row>
    <row r="70" spans="1:53" ht="39" customHeight="1">
      <c r="A70" s="33"/>
      <c r="B70" s="59" t="s">
        <v>125</v>
      </c>
      <c r="C70" s="201" t="s">
        <v>126</v>
      </c>
      <c r="D70" s="177"/>
      <c r="E70" s="177"/>
      <c r="F70" s="177"/>
      <c r="G70" s="177"/>
      <c r="H70" s="177"/>
      <c r="I70" s="177"/>
      <c r="J70" s="177"/>
      <c r="K70" s="177"/>
      <c r="L70" s="177"/>
      <c r="M70" s="177"/>
      <c r="N70" s="177"/>
      <c r="O70" s="177"/>
      <c r="P70" s="178"/>
      <c r="Q70" s="33"/>
      <c r="S70" s="33"/>
      <c r="T70" s="59" t="s">
        <v>125</v>
      </c>
      <c r="U70" s="201" t="s">
        <v>126</v>
      </c>
      <c r="V70" s="177"/>
      <c r="W70" s="177"/>
      <c r="X70" s="177"/>
      <c r="Y70" s="177"/>
      <c r="Z70" s="177"/>
      <c r="AA70" s="177"/>
      <c r="AB70" s="177"/>
      <c r="AC70" s="177"/>
      <c r="AD70" s="177"/>
      <c r="AE70" s="177"/>
      <c r="AF70" s="177"/>
      <c r="AG70" s="177"/>
      <c r="AH70" s="178"/>
      <c r="AI70" s="33"/>
      <c r="AK70" s="33"/>
      <c r="AL70" s="59" t="s">
        <v>125</v>
      </c>
      <c r="AM70" s="201" t="s">
        <v>126</v>
      </c>
      <c r="AN70" s="177"/>
      <c r="AO70" s="177"/>
      <c r="AP70" s="177"/>
      <c r="AQ70" s="177"/>
      <c r="AR70" s="177"/>
      <c r="AS70" s="177"/>
      <c r="AT70" s="177"/>
      <c r="AU70" s="177"/>
      <c r="AV70" s="177"/>
      <c r="AW70" s="177"/>
      <c r="AX70" s="177"/>
      <c r="AY70" s="177"/>
      <c r="AZ70" s="178"/>
      <c r="BA70" s="33"/>
    </row>
    <row r="71" spans="1:53" ht="26.25" customHeight="1">
      <c r="A71" s="33"/>
      <c r="B71" s="59" t="s">
        <v>127</v>
      </c>
      <c r="C71" s="202" t="s">
        <v>128</v>
      </c>
      <c r="D71" s="177"/>
      <c r="E71" s="177"/>
      <c r="F71" s="177"/>
      <c r="G71" s="177"/>
      <c r="H71" s="177"/>
      <c r="I71" s="177"/>
      <c r="J71" s="177"/>
      <c r="K71" s="177"/>
      <c r="L71" s="177"/>
      <c r="M71" s="177"/>
      <c r="N71" s="177"/>
      <c r="O71" s="177"/>
      <c r="P71" s="178"/>
      <c r="Q71" s="33"/>
      <c r="S71" s="33"/>
      <c r="T71" s="59" t="s">
        <v>127</v>
      </c>
      <c r="U71" s="202" t="s">
        <v>128</v>
      </c>
      <c r="V71" s="177"/>
      <c r="W71" s="177"/>
      <c r="X71" s="177"/>
      <c r="Y71" s="177"/>
      <c r="Z71" s="177"/>
      <c r="AA71" s="177"/>
      <c r="AB71" s="177"/>
      <c r="AC71" s="177"/>
      <c r="AD71" s="177"/>
      <c r="AE71" s="177"/>
      <c r="AF71" s="177"/>
      <c r="AG71" s="177"/>
      <c r="AH71" s="178"/>
      <c r="AI71" s="33"/>
      <c r="AK71" s="33"/>
      <c r="AL71" s="59" t="s">
        <v>127</v>
      </c>
      <c r="AM71" s="202" t="s">
        <v>128</v>
      </c>
      <c r="AN71" s="177"/>
      <c r="AO71" s="177"/>
      <c r="AP71" s="177"/>
      <c r="AQ71" s="177"/>
      <c r="AR71" s="177"/>
      <c r="AS71" s="177"/>
      <c r="AT71" s="177"/>
      <c r="AU71" s="177"/>
      <c r="AV71" s="177"/>
      <c r="AW71" s="177"/>
      <c r="AX71" s="177"/>
      <c r="AY71" s="177"/>
      <c r="AZ71" s="178"/>
      <c r="BA71" s="33"/>
    </row>
    <row r="72" spans="1:53" ht="15.75" customHeight="1">
      <c r="A72" s="33"/>
      <c r="B72" s="33"/>
      <c r="C72" s="33"/>
      <c r="D72" s="33"/>
      <c r="E72" s="33"/>
      <c r="F72" s="33"/>
      <c r="G72" s="33"/>
      <c r="H72" s="33"/>
      <c r="I72" s="33"/>
      <c r="J72" s="33"/>
      <c r="K72" s="33"/>
      <c r="L72" s="33"/>
      <c r="M72" s="33"/>
      <c r="N72" s="33"/>
      <c r="O72" s="33"/>
      <c r="P72" s="33"/>
      <c r="Q72" s="33"/>
      <c r="S72" s="33"/>
      <c r="T72" s="33"/>
      <c r="U72" s="33"/>
      <c r="V72" s="33"/>
      <c r="W72" s="33"/>
      <c r="X72" s="33"/>
      <c r="Y72" s="33"/>
      <c r="Z72" s="33"/>
      <c r="AA72" s="33"/>
      <c r="AB72" s="33"/>
      <c r="AC72" s="33"/>
      <c r="AD72" s="33"/>
      <c r="AE72" s="33"/>
      <c r="AF72" s="33"/>
      <c r="AG72" s="33"/>
      <c r="AH72" s="33"/>
      <c r="AI72" s="33"/>
    </row>
    <row r="73" spans="1:53" ht="15.75" customHeight="1">
      <c r="A73" s="33"/>
      <c r="B73" s="33"/>
      <c r="C73" s="33"/>
      <c r="D73" s="33"/>
      <c r="E73" s="33"/>
      <c r="F73" s="33"/>
      <c r="G73" s="33"/>
      <c r="H73" s="33"/>
      <c r="I73" s="33"/>
      <c r="J73" s="33"/>
      <c r="K73" s="33"/>
      <c r="L73" s="33"/>
      <c r="M73" s="33"/>
      <c r="N73" s="33"/>
      <c r="O73" s="33"/>
      <c r="P73" s="33"/>
      <c r="Q73" s="33"/>
    </row>
    <row r="74" spans="1:53" ht="15.75" customHeight="1">
      <c r="A74" s="33"/>
      <c r="B74" s="33"/>
      <c r="C74" s="60"/>
      <c r="D74" s="33"/>
      <c r="E74" s="33"/>
      <c r="F74" s="33"/>
      <c r="G74" s="33"/>
      <c r="H74" s="33"/>
      <c r="I74" s="33"/>
      <c r="J74" s="33"/>
      <c r="K74" s="33"/>
      <c r="L74" s="33"/>
      <c r="M74" s="33"/>
      <c r="N74" s="33"/>
      <c r="O74" s="33"/>
      <c r="P74" s="33"/>
      <c r="Q74" s="33"/>
    </row>
    <row r="75" spans="1:53" ht="15.75" customHeight="1"/>
    <row r="76" spans="1:53" ht="15.75" customHeight="1"/>
    <row r="77" spans="1:53" ht="15.75" customHeight="1"/>
    <row r="78" spans="1:53" ht="15.75" customHeight="1"/>
    <row r="79" spans="1:53" ht="15.75" customHeight="1"/>
    <row r="80" spans="1:53"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spans="2:9" ht="15.75" customHeight="1"/>
    <row r="114" spans="2:9" ht="15.75" customHeight="1"/>
    <row r="115" spans="2:9" ht="15.75" customHeight="1"/>
    <row r="116" spans="2:9" ht="15.75" customHeight="1"/>
    <row r="117" spans="2:9" ht="15.75" customHeight="1"/>
    <row r="118" spans="2:9" ht="15.75" customHeight="1"/>
    <row r="119" spans="2:9" ht="15.75" customHeight="1"/>
    <row r="120" spans="2:9" ht="15.75" customHeight="1"/>
    <row r="121" spans="2:9" ht="15.75" customHeight="1"/>
    <row r="122" spans="2:9" ht="15.75" customHeight="1"/>
    <row r="123" spans="2:9" ht="15.75" customHeight="1"/>
    <row r="124" spans="2:9" ht="15.75" customHeight="1"/>
    <row r="125" spans="2:9" ht="15.75" customHeight="1">
      <c r="B125" s="61" t="s">
        <v>129</v>
      </c>
      <c r="D125" s="62">
        <v>2017</v>
      </c>
      <c r="F125" s="62" t="s">
        <v>51</v>
      </c>
      <c r="I125" s="62" t="s">
        <v>55</v>
      </c>
    </row>
    <row r="126" spans="2:9" ht="15.75" customHeight="1">
      <c r="B126" s="61" t="s">
        <v>130</v>
      </c>
      <c r="D126" s="62">
        <v>2018</v>
      </c>
      <c r="F126" s="62" t="s">
        <v>56</v>
      </c>
      <c r="I126" s="62" t="s">
        <v>131</v>
      </c>
    </row>
    <row r="127" spans="2:9" ht="15.75" customHeight="1">
      <c r="B127" s="61" t="s">
        <v>132</v>
      </c>
      <c r="D127" s="62">
        <v>2019</v>
      </c>
      <c r="F127" s="62" t="s">
        <v>54</v>
      </c>
      <c r="I127" s="62" t="s">
        <v>133</v>
      </c>
    </row>
    <row r="128" spans="2:9" ht="15.75" customHeight="1">
      <c r="B128" s="61" t="s">
        <v>134</v>
      </c>
      <c r="D128" s="63">
        <v>2024</v>
      </c>
      <c r="I128" s="62" t="s">
        <v>135</v>
      </c>
    </row>
    <row r="129" spans="2:9" ht="15.75" customHeight="1">
      <c r="B129" s="61" t="s">
        <v>136</v>
      </c>
      <c r="I129" s="62" t="s">
        <v>137</v>
      </c>
    </row>
    <row r="130" spans="2:9" ht="15.75" customHeight="1">
      <c r="B130" s="61" t="s">
        <v>69</v>
      </c>
      <c r="I130" s="62" t="s">
        <v>138</v>
      </c>
    </row>
    <row r="131" spans="2:9" ht="15.75" customHeight="1">
      <c r="B131" s="61" t="s">
        <v>68</v>
      </c>
      <c r="I131" s="62" t="s">
        <v>139</v>
      </c>
    </row>
    <row r="132" spans="2:9" ht="15.75" customHeight="1">
      <c r="B132" s="61"/>
    </row>
    <row r="133" spans="2:9" ht="15.75" customHeight="1">
      <c r="B133" s="61"/>
    </row>
    <row r="134" spans="2:9" ht="15.75" customHeight="1"/>
    <row r="135" spans="2:9" ht="15.75" customHeight="1"/>
    <row r="136" spans="2:9" ht="15.75" customHeight="1"/>
    <row r="137" spans="2:9" ht="15.75" customHeight="1"/>
    <row r="138" spans="2:9" ht="15.75" customHeight="1"/>
    <row r="139" spans="2:9" ht="15.75" customHeight="1"/>
    <row r="140" spans="2:9" ht="15.75" customHeight="1"/>
    <row r="141" spans="2:9" ht="15.75" customHeight="1"/>
    <row r="142" spans="2:9" ht="15.75" customHeight="1"/>
    <row r="143" spans="2:9" ht="15.75" customHeight="1"/>
    <row r="144" spans="2:9"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7">
    <mergeCell ref="AL15:AZ15"/>
    <mergeCell ref="AM16:AZ16"/>
    <mergeCell ref="AL17:AZ17"/>
    <mergeCell ref="AM18:AZ18"/>
    <mergeCell ref="AL19:AZ19"/>
    <mergeCell ref="AG10:AH10"/>
    <mergeCell ref="AN10:AQ10"/>
    <mergeCell ref="AR10:AT10"/>
    <mergeCell ref="AU10:AX10"/>
    <mergeCell ref="AY10:AZ10"/>
    <mergeCell ref="D10:G10"/>
    <mergeCell ref="H10:J10"/>
    <mergeCell ref="K10:N10"/>
    <mergeCell ref="O10:P10"/>
    <mergeCell ref="V10:Y10"/>
    <mergeCell ref="Z10:AB10"/>
    <mergeCell ref="AC10:AF10"/>
    <mergeCell ref="C26:P26"/>
    <mergeCell ref="B11:P11"/>
    <mergeCell ref="T11:AH11"/>
    <mergeCell ref="AL11:AZ11"/>
    <mergeCell ref="C12:P12"/>
    <mergeCell ref="U12:AH12"/>
    <mergeCell ref="B13:P13"/>
    <mergeCell ref="AM14:AZ14"/>
    <mergeCell ref="T13:AH13"/>
    <mergeCell ref="U14:AH14"/>
    <mergeCell ref="U24:AH24"/>
    <mergeCell ref="T25:AH25"/>
    <mergeCell ref="T20:AH20"/>
    <mergeCell ref="T21:AH21"/>
    <mergeCell ref="U22:AH22"/>
    <mergeCell ref="AM22:AZ22"/>
    <mergeCell ref="T23:AH23"/>
    <mergeCell ref="AL23:AZ23"/>
    <mergeCell ref="AM24:AZ24"/>
    <mergeCell ref="AL25:AZ25"/>
    <mergeCell ref="AL20:AZ20"/>
    <mergeCell ref="AL21:AZ21"/>
    <mergeCell ref="AM12:AZ12"/>
    <mergeCell ref="AL13:AZ13"/>
    <mergeCell ref="B17:P17"/>
    <mergeCell ref="C18:P18"/>
    <mergeCell ref="B19:P19"/>
    <mergeCell ref="B20:P20"/>
    <mergeCell ref="B21:P21"/>
    <mergeCell ref="C22:P22"/>
    <mergeCell ref="B23:P23"/>
    <mergeCell ref="C24:P24"/>
    <mergeCell ref="B25:P25"/>
    <mergeCell ref="AM26:AZ26"/>
    <mergeCell ref="P1:P3"/>
    <mergeCell ref="A1:B3"/>
    <mergeCell ref="C1:O1"/>
    <mergeCell ref="C2:O2"/>
    <mergeCell ref="M3:O3"/>
    <mergeCell ref="J3:L3"/>
    <mergeCell ref="G3:I3"/>
    <mergeCell ref="C3:F3"/>
    <mergeCell ref="B7:P8"/>
    <mergeCell ref="T7:AH8"/>
    <mergeCell ref="AL7:AZ8"/>
    <mergeCell ref="B9:P9"/>
    <mergeCell ref="T9:AH9"/>
    <mergeCell ref="AL9:AZ9"/>
    <mergeCell ref="T15:AH15"/>
    <mergeCell ref="U16:AH16"/>
    <mergeCell ref="T17:AH17"/>
    <mergeCell ref="U18:AH18"/>
    <mergeCell ref="T19:AH19"/>
    <mergeCell ref="U26:AH26"/>
    <mergeCell ref="C14:P14"/>
    <mergeCell ref="B15:P15"/>
    <mergeCell ref="C16:P16"/>
    <mergeCell ref="B31:P31"/>
    <mergeCell ref="C32:P32"/>
    <mergeCell ref="B33:P33"/>
    <mergeCell ref="C34:P34"/>
    <mergeCell ref="B35:P35"/>
    <mergeCell ref="C36:P36"/>
    <mergeCell ref="B38:P38"/>
    <mergeCell ref="H41:L41"/>
    <mergeCell ref="M41:P41"/>
    <mergeCell ref="C39:G39"/>
    <mergeCell ref="H39:L39"/>
    <mergeCell ref="M39:P39"/>
    <mergeCell ref="C40:G40"/>
    <mergeCell ref="H40:L40"/>
    <mergeCell ref="M40:P40"/>
    <mergeCell ref="C41:G41"/>
    <mergeCell ref="C70:P70"/>
    <mergeCell ref="C71:P71"/>
    <mergeCell ref="C42:G42"/>
    <mergeCell ref="H42:L42"/>
    <mergeCell ref="M42:P42"/>
    <mergeCell ref="C43:G43"/>
    <mergeCell ref="H43:L43"/>
    <mergeCell ref="M43:P43"/>
    <mergeCell ref="B46:P46"/>
    <mergeCell ref="H44:L44"/>
    <mergeCell ref="M44:P44"/>
    <mergeCell ref="C44:G44"/>
    <mergeCell ref="B48:B49"/>
    <mergeCell ref="B50:P50"/>
    <mergeCell ref="B51:P51"/>
    <mergeCell ref="B52:P67"/>
    <mergeCell ref="A68:Q68"/>
    <mergeCell ref="C69:P69"/>
    <mergeCell ref="U36:AH36"/>
    <mergeCell ref="T38:AH38"/>
    <mergeCell ref="U39:Y39"/>
    <mergeCell ref="Z42:AD42"/>
    <mergeCell ref="AE42:AH42"/>
    <mergeCell ref="U40:Y40"/>
    <mergeCell ref="Z40:AD40"/>
    <mergeCell ref="AE40:AH40"/>
    <mergeCell ref="U41:Y41"/>
    <mergeCell ref="Z41:AD41"/>
    <mergeCell ref="AE41:AH41"/>
    <mergeCell ref="U42:Y42"/>
    <mergeCell ref="Z39:AD39"/>
    <mergeCell ref="AE39:AH39"/>
    <mergeCell ref="T51:AH51"/>
    <mergeCell ref="T52:AH67"/>
    <mergeCell ref="S68:AI68"/>
    <mergeCell ref="U69:AH69"/>
    <mergeCell ref="U70:AH70"/>
    <mergeCell ref="U71:AH71"/>
    <mergeCell ref="U43:Y43"/>
    <mergeCell ref="Z43:AD43"/>
    <mergeCell ref="AE43:AH43"/>
    <mergeCell ref="U44:Y44"/>
    <mergeCell ref="Z44:AD44"/>
    <mergeCell ref="AE44:AH44"/>
    <mergeCell ref="T46:AH46"/>
    <mergeCell ref="AM41:AQ41"/>
    <mergeCell ref="AR41:AV41"/>
    <mergeCell ref="AW41:AZ41"/>
    <mergeCell ref="AM42:AQ42"/>
    <mergeCell ref="AR42:AV42"/>
    <mergeCell ref="AW42:AZ42"/>
    <mergeCell ref="AL48:AL49"/>
    <mergeCell ref="AL50:AZ50"/>
    <mergeCell ref="T48:T49"/>
    <mergeCell ref="T50:AH50"/>
    <mergeCell ref="AL51:AZ51"/>
    <mergeCell ref="AL52:AZ67"/>
    <mergeCell ref="AK68:BA68"/>
    <mergeCell ref="AM69:AZ69"/>
    <mergeCell ref="AM70:AZ70"/>
    <mergeCell ref="AM71:AZ71"/>
    <mergeCell ref="AM43:AQ43"/>
    <mergeCell ref="AR43:AV43"/>
    <mergeCell ref="AW43:AZ43"/>
    <mergeCell ref="AM44:AQ44"/>
    <mergeCell ref="AR44:AV44"/>
    <mergeCell ref="AW44:AZ44"/>
    <mergeCell ref="AL46:AZ46"/>
    <mergeCell ref="AC28:AE28"/>
    <mergeCell ref="AF28:AG28"/>
    <mergeCell ref="AU28:AW28"/>
    <mergeCell ref="AX28:AY28"/>
    <mergeCell ref="B27:P27"/>
    <mergeCell ref="T27:AH27"/>
    <mergeCell ref="AL27:AZ27"/>
    <mergeCell ref="D28:G28"/>
    <mergeCell ref="H28:J28"/>
    <mergeCell ref="K28:M28"/>
    <mergeCell ref="N28:O28"/>
    <mergeCell ref="V28:Y28"/>
    <mergeCell ref="Z28:AB28"/>
    <mergeCell ref="AN28:AQ28"/>
    <mergeCell ref="AR28:AT28"/>
    <mergeCell ref="AM39:AQ39"/>
    <mergeCell ref="AR39:AV39"/>
    <mergeCell ref="AW39:AZ39"/>
    <mergeCell ref="AR40:AV40"/>
    <mergeCell ref="AW40:AZ40"/>
    <mergeCell ref="B29:P29"/>
    <mergeCell ref="T29:AH29"/>
    <mergeCell ref="C30:P30"/>
    <mergeCell ref="U30:AH30"/>
    <mergeCell ref="T31:AH31"/>
    <mergeCell ref="AM34:AZ34"/>
    <mergeCell ref="AL35:AZ35"/>
    <mergeCell ref="AM36:AZ36"/>
    <mergeCell ref="AL38:AZ38"/>
    <mergeCell ref="AL29:AZ29"/>
    <mergeCell ref="AM30:AZ30"/>
    <mergeCell ref="AL31:AZ31"/>
    <mergeCell ref="AM32:AZ32"/>
    <mergeCell ref="AL33:AZ33"/>
    <mergeCell ref="AM40:AQ40"/>
    <mergeCell ref="U32:AH32"/>
    <mergeCell ref="T33:AH33"/>
    <mergeCell ref="U34:AH34"/>
    <mergeCell ref="T35:AH35"/>
  </mergeCells>
  <conditionalFormatting sqref="O49">
    <cfRule type="cellIs" dxfId="35" priority="1" operator="greaterThanOrEqual">
      <formula>0.9</formula>
    </cfRule>
  </conditionalFormatting>
  <conditionalFormatting sqref="O49">
    <cfRule type="cellIs" dxfId="34" priority="2" operator="lessThan">
      <formula>0.7</formula>
    </cfRule>
  </conditionalFormatting>
  <conditionalFormatting sqref="O49">
    <cfRule type="cellIs" dxfId="33" priority="3" operator="between">
      <formula>0.7</formula>
      <formula>0.9</formula>
    </cfRule>
  </conditionalFormatting>
  <conditionalFormatting sqref="F49">
    <cfRule type="cellIs" dxfId="32" priority="4" operator="greaterThanOrEqual">
      <formula>0.9</formula>
    </cfRule>
  </conditionalFormatting>
  <conditionalFormatting sqref="F49">
    <cfRule type="cellIs" dxfId="31" priority="5" operator="lessThan">
      <formula>0.7</formula>
    </cfRule>
  </conditionalFormatting>
  <conditionalFormatting sqref="F49">
    <cfRule type="cellIs" dxfId="30" priority="6" operator="between">
      <formula>0.7</formula>
      <formula>0.9</formula>
    </cfRule>
  </conditionalFormatting>
  <conditionalFormatting sqref="I49">
    <cfRule type="cellIs" dxfId="29" priority="7" operator="greaterThanOrEqual">
      <formula>0.9</formula>
    </cfRule>
  </conditionalFormatting>
  <conditionalFormatting sqref="I49">
    <cfRule type="cellIs" dxfId="28" priority="8" operator="lessThan">
      <formula>0.7</formula>
    </cfRule>
  </conditionalFormatting>
  <conditionalFormatting sqref="I49">
    <cfRule type="cellIs" dxfId="27" priority="9" operator="between">
      <formula>0.7</formula>
      <formula>0.9</formula>
    </cfRule>
  </conditionalFormatting>
  <conditionalFormatting sqref="L49">
    <cfRule type="cellIs" dxfId="26" priority="10" operator="greaterThanOrEqual">
      <formula>0.9</formula>
    </cfRule>
  </conditionalFormatting>
  <conditionalFormatting sqref="L49">
    <cfRule type="cellIs" dxfId="25" priority="11" operator="lessThan">
      <formula>0.7</formula>
    </cfRule>
  </conditionalFormatting>
  <conditionalFormatting sqref="L49">
    <cfRule type="cellIs" dxfId="24" priority="12" operator="between">
      <formula>0.7</formula>
      <formula>0.9</formula>
    </cfRule>
  </conditionalFormatting>
  <conditionalFormatting sqref="AG49">
    <cfRule type="cellIs" dxfId="23" priority="13" operator="greaterThanOrEqual">
      <formula>0.9</formula>
    </cfRule>
  </conditionalFormatting>
  <conditionalFormatting sqref="AG49">
    <cfRule type="cellIs" dxfId="22" priority="14" operator="lessThan">
      <formula>0.7</formula>
    </cfRule>
  </conditionalFormatting>
  <conditionalFormatting sqref="AG49">
    <cfRule type="cellIs" dxfId="21" priority="15" operator="between">
      <formula>0.7</formula>
      <formula>0.9</formula>
    </cfRule>
  </conditionalFormatting>
  <conditionalFormatting sqref="X49">
    <cfRule type="cellIs" dxfId="20" priority="16" operator="greaterThanOrEqual">
      <formula>0.9</formula>
    </cfRule>
  </conditionalFormatting>
  <conditionalFormatting sqref="X49">
    <cfRule type="cellIs" dxfId="19" priority="17" operator="lessThan">
      <formula>0.7</formula>
    </cfRule>
  </conditionalFormatting>
  <conditionalFormatting sqref="X49">
    <cfRule type="cellIs" dxfId="18" priority="18" operator="between">
      <formula>0.7</formula>
      <formula>0.9</formula>
    </cfRule>
  </conditionalFormatting>
  <conditionalFormatting sqref="AA49">
    <cfRule type="cellIs" dxfId="17" priority="19" operator="greaterThanOrEqual">
      <formula>0.9</formula>
    </cfRule>
  </conditionalFormatting>
  <conditionalFormatting sqref="AA49">
    <cfRule type="cellIs" dxfId="16" priority="20" operator="lessThan">
      <formula>0.7</formula>
    </cfRule>
  </conditionalFormatting>
  <conditionalFormatting sqref="AA49">
    <cfRule type="cellIs" dxfId="15" priority="21" operator="between">
      <formula>0.7</formula>
      <formula>0.9</formula>
    </cfRule>
  </conditionalFormatting>
  <conditionalFormatting sqref="AD49">
    <cfRule type="cellIs" dxfId="14" priority="22" operator="greaterThanOrEqual">
      <formula>0.9</formula>
    </cfRule>
  </conditionalFormatting>
  <conditionalFormatting sqref="AD49">
    <cfRule type="cellIs" dxfId="13" priority="23" operator="lessThan">
      <formula>0.7</formula>
    </cfRule>
  </conditionalFormatting>
  <conditionalFormatting sqref="AD49">
    <cfRule type="cellIs" dxfId="12" priority="24" operator="between">
      <formula>0.7</formula>
      <formula>0.9</formula>
    </cfRule>
  </conditionalFormatting>
  <conditionalFormatting sqref="AY49">
    <cfRule type="cellIs" dxfId="11" priority="25" operator="greaterThanOrEqual">
      <formula>0.9</formula>
    </cfRule>
  </conditionalFormatting>
  <conditionalFormatting sqref="AY49">
    <cfRule type="cellIs" dxfId="10" priority="26" operator="lessThan">
      <formula>0.7</formula>
    </cfRule>
  </conditionalFormatting>
  <conditionalFormatting sqref="AY49">
    <cfRule type="cellIs" dxfId="9" priority="27" operator="between">
      <formula>0.7</formula>
      <formula>0.9</formula>
    </cfRule>
  </conditionalFormatting>
  <conditionalFormatting sqref="AP49">
    <cfRule type="cellIs" dxfId="8" priority="28" operator="greaterThanOrEqual">
      <formula>0.9</formula>
    </cfRule>
  </conditionalFormatting>
  <conditionalFormatting sqref="AP49">
    <cfRule type="cellIs" dxfId="7" priority="29" operator="lessThan">
      <formula>0.7</formula>
    </cfRule>
  </conditionalFormatting>
  <conditionalFormatting sqref="AP49">
    <cfRule type="cellIs" dxfId="6" priority="30" operator="between">
      <formula>0.7</formula>
      <formula>0.9</formula>
    </cfRule>
  </conditionalFormatting>
  <conditionalFormatting sqref="AS49">
    <cfRule type="cellIs" dxfId="5" priority="31" operator="greaterThanOrEqual">
      <formula>0.9</formula>
    </cfRule>
  </conditionalFormatting>
  <conditionalFormatting sqref="AS49">
    <cfRule type="cellIs" dxfId="4" priority="32" operator="lessThan">
      <formula>0.7</formula>
    </cfRule>
  </conditionalFormatting>
  <conditionalFormatting sqref="AS49">
    <cfRule type="cellIs" dxfId="3" priority="33" operator="between">
      <formula>0.7</formula>
      <formula>0.9</formula>
    </cfRule>
  </conditionalFormatting>
  <conditionalFormatting sqref="AV49">
    <cfRule type="cellIs" dxfId="2" priority="34" operator="greaterThanOrEqual">
      <formula>0.9</formula>
    </cfRule>
  </conditionalFormatting>
  <conditionalFormatting sqref="AV49">
    <cfRule type="cellIs" dxfId="1" priority="35" operator="lessThan">
      <formula>0.7</formula>
    </cfRule>
  </conditionalFormatting>
  <conditionalFormatting sqref="AV49">
    <cfRule type="cellIs" dxfId="0" priority="36" operator="between">
      <formula>0.7</formula>
      <formula>0.9</formula>
    </cfRule>
  </conditionalFormatting>
  <dataValidations count="7">
    <dataValidation type="list" allowBlank="1" showInputMessage="1" showErrorMessage="1" prompt=" - " sqref="C32 U32 AM32 C34 U34 AM34 C36 U36 AM36">
      <formula1>$Q$102:$Q$107</formula1>
    </dataValidation>
    <dataValidation type="list" allowBlank="1" showInputMessage="1" showErrorMessage="1" prompt=" - " sqref="C10 U10 AM10">
      <formula1>$D$125:$D$128</formula1>
    </dataValidation>
    <dataValidation type="list" allowBlank="1" showInputMessage="1" showErrorMessage="1" prompt=" - " sqref="O10 AG10 AY10">
      <formula1>$I$125:$I$131</formula1>
    </dataValidation>
    <dataValidation type="list" allowBlank="1" showInputMessage="1" showErrorMessage="1" prompt=" - " sqref="C12 U12 AM12">
      <formula1>$D$103:$D$123</formula1>
    </dataValidation>
    <dataValidation type="list" allowBlank="1" showInputMessage="1" showErrorMessage="1" prompt=" - " sqref="H10 Z10 AR10">
      <formula1>$F$125:$F$127</formula1>
    </dataValidation>
    <dataValidation type="list" allowBlank="1" showInputMessage="1" showErrorMessage="1" prompt=" - " sqref="C18 U18 AM18">
      <formula1>$B$125:$B$133</formula1>
    </dataValidation>
    <dataValidation type="list" allowBlank="1" showInputMessage="1" showErrorMessage="1" prompt=" - " sqref="C71 U71 AM71">
      <formula1>$M$103:$M$105</formula1>
    </dataValidation>
  </dataValidation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000"/>
  <sheetViews>
    <sheetView workbookViewId="0"/>
  </sheetViews>
  <sheetFormatPr baseColWidth="10" defaultColWidth="14.453125" defaultRowHeight="15" customHeight="1"/>
  <cols>
    <col min="1" max="1" width="3.26953125" customWidth="1"/>
    <col min="2" max="2" width="15.54296875" customWidth="1"/>
    <col min="3" max="3" width="22.54296875" customWidth="1"/>
    <col min="4" max="5" width="37.54296875" customWidth="1"/>
    <col min="6" max="6" width="15.7265625" customWidth="1"/>
    <col min="7" max="7" width="30.453125" customWidth="1"/>
    <col min="8" max="8" width="30.81640625" customWidth="1"/>
    <col min="9" max="11" width="72.54296875" customWidth="1"/>
    <col min="12" max="12" width="22.453125" customWidth="1"/>
    <col min="13" max="13" width="72.54296875" customWidth="1"/>
    <col min="14" max="35" width="10" customWidth="1"/>
  </cols>
  <sheetData>
    <row r="1" spans="1:33" ht="55.5" customHeight="1">
      <c r="A1" s="155"/>
      <c r="B1" s="228"/>
      <c r="C1" s="156"/>
      <c r="D1" s="171" t="s">
        <v>0</v>
      </c>
      <c r="E1" s="162"/>
      <c r="F1" s="162"/>
      <c r="G1" s="162"/>
      <c r="H1" s="162"/>
      <c r="I1" s="162"/>
      <c r="J1" s="162"/>
      <c r="K1" s="162"/>
      <c r="L1" s="163"/>
      <c r="M1" s="167"/>
      <c r="N1" s="1"/>
      <c r="O1" s="1"/>
      <c r="P1" s="1"/>
      <c r="Q1" s="1"/>
      <c r="R1" s="1"/>
      <c r="S1" s="1"/>
      <c r="T1" s="1"/>
      <c r="U1" s="1"/>
    </row>
    <row r="2" spans="1:33" ht="21" customHeight="1">
      <c r="A2" s="157"/>
      <c r="B2" s="150"/>
      <c r="C2" s="158"/>
      <c r="D2" s="172" t="str">
        <f>UPPER("Plan de Seguridad y Privacidad de la Informacion")</f>
        <v>PLAN DE SEGURIDAD Y PRIVACIDAD DE LA INFORMACION</v>
      </c>
      <c r="E2" s="162"/>
      <c r="F2" s="162"/>
      <c r="G2" s="162"/>
      <c r="H2" s="162"/>
      <c r="I2" s="162"/>
      <c r="J2" s="162"/>
      <c r="K2" s="162"/>
      <c r="L2" s="163"/>
      <c r="M2" s="168"/>
      <c r="N2" s="1"/>
      <c r="O2" s="1"/>
      <c r="P2" s="1"/>
      <c r="Q2" s="1"/>
      <c r="R2" s="1"/>
      <c r="S2" s="1"/>
      <c r="T2" s="1"/>
      <c r="U2" s="1"/>
    </row>
    <row r="3" spans="1:33" ht="22.5" customHeight="1">
      <c r="A3" s="159"/>
      <c r="B3" s="165"/>
      <c r="C3" s="160"/>
      <c r="D3" s="172" t="s">
        <v>1</v>
      </c>
      <c r="E3" s="162"/>
      <c r="F3" s="162"/>
      <c r="G3" s="163"/>
      <c r="H3" s="172" t="s">
        <v>2</v>
      </c>
      <c r="I3" s="163"/>
      <c r="J3" s="6" t="s">
        <v>3</v>
      </c>
      <c r="K3" s="172" t="s">
        <v>4</v>
      </c>
      <c r="L3" s="163"/>
      <c r="M3" s="169"/>
      <c r="N3" s="1"/>
      <c r="O3" s="1"/>
      <c r="P3" s="1"/>
      <c r="Q3" s="1"/>
      <c r="R3" s="1"/>
      <c r="S3" s="1"/>
      <c r="T3" s="1"/>
      <c r="U3" s="1"/>
    </row>
    <row r="4" spans="1:33" ht="15.75" customHeight="1">
      <c r="A4" s="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5.75" customHeight="1">
      <c r="A5" s="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61.5" customHeight="1">
      <c r="A6" s="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ht="14.5">
      <c r="B7" s="64"/>
      <c r="C7" s="64"/>
      <c r="D7" s="65"/>
      <c r="F7" s="1"/>
      <c r="G7" s="65"/>
      <c r="H7" s="66"/>
      <c r="L7" s="66"/>
    </row>
    <row r="8" spans="1:33" ht="75" customHeight="1">
      <c r="A8" s="67"/>
      <c r="B8" s="68" t="s">
        <v>140</v>
      </c>
      <c r="C8" s="69" t="s">
        <v>141</v>
      </c>
      <c r="D8" s="69" t="s">
        <v>142</v>
      </c>
      <c r="E8" s="69" t="s">
        <v>143</v>
      </c>
      <c r="F8" s="68" t="s">
        <v>144</v>
      </c>
      <c r="G8" s="68" t="s">
        <v>145</v>
      </c>
      <c r="H8" s="68" t="s">
        <v>146</v>
      </c>
      <c r="I8" s="68" t="s">
        <v>147</v>
      </c>
      <c r="J8" s="68" t="s">
        <v>148</v>
      </c>
      <c r="K8" s="68"/>
      <c r="L8" s="68" t="s">
        <v>149</v>
      </c>
      <c r="M8" s="70" t="s">
        <v>150</v>
      </c>
    </row>
    <row r="9" spans="1:33" ht="15.75" customHeight="1">
      <c r="B9" s="71" t="s">
        <v>151</v>
      </c>
      <c r="C9" s="72"/>
      <c r="D9" s="72"/>
      <c r="E9" s="72"/>
      <c r="F9" s="73"/>
      <c r="G9" s="72"/>
      <c r="H9" s="73"/>
      <c r="I9" s="74"/>
      <c r="J9" s="72"/>
      <c r="K9" s="72"/>
      <c r="L9" s="73"/>
      <c r="M9" s="75"/>
    </row>
    <row r="10" spans="1:33" ht="45" customHeight="1">
      <c r="A10" s="76"/>
      <c r="B10" s="77" t="s">
        <v>152</v>
      </c>
      <c r="C10" s="78" t="s">
        <v>153</v>
      </c>
      <c r="D10" s="78" t="s">
        <v>154</v>
      </c>
      <c r="E10" s="78" t="s">
        <v>155</v>
      </c>
      <c r="F10" s="77" t="s">
        <v>156</v>
      </c>
      <c r="G10" s="78" t="s">
        <v>157</v>
      </c>
      <c r="H10" s="77"/>
      <c r="I10" s="79"/>
      <c r="J10" s="78"/>
      <c r="K10" s="78"/>
      <c r="L10" s="80">
        <f>ROUND(AVERAGE($L$20,$L$21),0)</f>
        <v>100</v>
      </c>
      <c r="M10" s="81"/>
    </row>
    <row r="11" spans="1:33" ht="75" customHeight="1">
      <c r="B11" s="82" t="s">
        <v>158</v>
      </c>
      <c r="C11" s="83" t="s">
        <v>159</v>
      </c>
      <c r="D11" s="83" t="s">
        <v>160</v>
      </c>
      <c r="E11" s="83" t="s">
        <v>161</v>
      </c>
      <c r="F11" s="82" t="s">
        <v>162</v>
      </c>
      <c r="G11" s="83" t="s">
        <v>163</v>
      </c>
      <c r="H11" s="82" t="s">
        <v>164</v>
      </c>
      <c r="I11" s="229" t="s">
        <v>165</v>
      </c>
      <c r="J11" s="230" t="s">
        <v>166</v>
      </c>
      <c r="K11" s="83"/>
      <c r="L11" s="82">
        <v>100</v>
      </c>
      <c r="M11" s="83"/>
    </row>
    <row r="12" spans="1:33" ht="141" customHeight="1">
      <c r="B12" s="82" t="s">
        <v>167</v>
      </c>
      <c r="C12" s="83" t="s">
        <v>153</v>
      </c>
      <c r="D12" s="83" t="s">
        <v>168</v>
      </c>
      <c r="E12" s="83" t="s">
        <v>169</v>
      </c>
      <c r="F12" s="82" t="s">
        <v>170</v>
      </c>
      <c r="G12" s="83" t="s">
        <v>171</v>
      </c>
      <c r="H12" s="82"/>
      <c r="I12" s="169"/>
      <c r="J12" s="169"/>
      <c r="K12" s="83"/>
      <c r="L12" s="82">
        <v>100</v>
      </c>
      <c r="M12" s="83"/>
    </row>
    <row r="13" spans="1:33" ht="15.75" customHeight="1">
      <c r="B13" s="71" t="s">
        <v>172</v>
      </c>
      <c r="C13" s="72"/>
      <c r="D13" s="72"/>
      <c r="E13" s="72"/>
      <c r="F13" s="73"/>
      <c r="G13" s="72"/>
      <c r="H13" s="73"/>
      <c r="I13" s="74"/>
      <c r="J13" s="72"/>
      <c r="K13" s="72"/>
      <c r="L13" s="73"/>
      <c r="M13" s="84"/>
    </row>
    <row r="14" spans="1:33" ht="90" customHeight="1">
      <c r="A14" s="76"/>
      <c r="B14" s="77" t="s">
        <v>173</v>
      </c>
      <c r="C14" s="78" t="s">
        <v>153</v>
      </c>
      <c r="D14" s="78" t="s">
        <v>174</v>
      </c>
      <c r="E14" s="78" t="s">
        <v>175</v>
      </c>
      <c r="F14" s="77" t="s">
        <v>176</v>
      </c>
      <c r="G14" s="78"/>
      <c r="H14" s="77"/>
      <c r="I14" s="85"/>
      <c r="J14" s="86"/>
      <c r="K14" s="78"/>
      <c r="L14" s="80">
        <f>ROUND(AVERAGE($L$24,$L$30),0)</f>
        <v>100</v>
      </c>
      <c r="M14" s="78"/>
    </row>
    <row r="15" spans="1:33" ht="60" customHeight="1">
      <c r="B15" s="87" t="s">
        <v>177</v>
      </c>
      <c r="C15" s="88" t="s">
        <v>153</v>
      </c>
      <c r="D15" s="88" t="s">
        <v>178</v>
      </c>
      <c r="E15" s="88" t="s">
        <v>179</v>
      </c>
      <c r="F15" s="87" t="s">
        <v>180</v>
      </c>
      <c r="G15" s="88" t="s">
        <v>181</v>
      </c>
      <c r="H15" s="87"/>
      <c r="I15" s="89"/>
      <c r="J15" s="83"/>
      <c r="K15" s="88"/>
      <c r="L15" s="90">
        <f>ROUND(AVERAGE(L16:L20),0)</f>
        <v>100</v>
      </c>
      <c r="M15" s="91"/>
    </row>
    <row r="16" spans="1:33" ht="288" customHeight="1">
      <c r="B16" s="82" t="s">
        <v>182</v>
      </c>
      <c r="C16" s="83" t="s">
        <v>153</v>
      </c>
      <c r="D16" s="83" t="s">
        <v>183</v>
      </c>
      <c r="E16" s="83" t="s">
        <v>184</v>
      </c>
      <c r="F16" s="82" t="s">
        <v>185</v>
      </c>
      <c r="G16" s="83" t="s">
        <v>186</v>
      </c>
      <c r="H16" s="82" t="s">
        <v>187</v>
      </c>
      <c r="I16" s="92" t="s">
        <v>188</v>
      </c>
      <c r="J16" s="83" t="s">
        <v>189</v>
      </c>
      <c r="K16" s="83"/>
      <c r="L16" s="82">
        <v>100</v>
      </c>
      <c r="M16" s="83"/>
    </row>
    <row r="17" spans="1:13" ht="96" customHeight="1">
      <c r="B17" s="82" t="s">
        <v>190</v>
      </c>
      <c r="C17" s="83" t="s">
        <v>153</v>
      </c>
      <c r="D17" s="83" t="s">
        <v>191</v>
      </c>
      <c r="E17" s="83" t="s">
        <v>192</v>
      </c>
      <c r="F17" s="82" t="s">
        <v>193</v>
      </c>
      <c r="G17" s="83"/>
      <c r="H17" s="82" t="s">
        <v>194</v>
      </c>
      <c r="I17" s="92" t="s">
        <v>195</v>
      </c>
      <c r="J17" s="83" t="s">
        <v>196</v>
      </c>
      <c r="K17" s="83"/>
      <c r="L17" s="82">
        <v>100</v>
      </c>
      <c r="M17" s="83"/>
    </row>
    <row r="18" spans="1:13" ht="180" customHeight="1">
      <c r="B18" s="82" t="s">
        <v>197</v>
      </c>
      <c r="C18" s="83" t="s">
        <v>153</v>
      </c>
      <c r="D18" s="83" t="s">
        <v>198</v>
      </c>
      <c r="E18" s="83" t="s">
        <v>199</v>
      </c>
      <c r="F18" s="82" t="s">
        <v>200</v>
      </c>
      <c r="G18" s="83"/>
      <c r="H18" s="82" t="s">
        <v>201</v>
      </c>
      <c r="I18" s="92" t="s">
        <v>202</v>
      </c>
      <c r="J18" s="83" t="s">
        <v>203</v>
      </c>
      <c r="K18" s="83"/>
      <c r="L18" s="82">
        <v>100</v>
      </c>
      <c r="M18" s="83"/>
    </row>
    <row r="19" spans="1:13" ht="150" customHeight="1">
      <c r="B19" s="82" t="s">
        <v>204</v>
      </c>
      <c r="C19" s="83" t="s">
        <v>153</v>
      </c>
      <c r="D19" s="83" t="s">
        <v>205</v>
      </c>
      <c r="E19" s="83" t="s">
        <v>206</v>
      </c>
      <c r="F19" s="82" t="s">
        <v>207</v>
      </c>
      <c r="G19" s="83"/>
      <c r="H19" s="82" t="s">
        <v>208</v>
      </c>
      <c r="I19" s="92" t="s">
        <v>209</v>
      </c>
      <c r="J19" s="83" t="s">
        <v>210</v>
      </c>
      <c r="K19" s="83"/>
      <c r="L19" s="82">
        <v>100</v>
      </c>
      <c r="M19" s="83"/>
    </row>
    <row r="20" spans="1:13" ht="180" customHeight="1">
      <c r="B20" s="82" t="s">
        <v>211</v>
      </c>
      <c r="C20" s="83" t="s">
        <v>153</v>
      </c>
      <c r="D20" s="83" t="s">
        <v>212</v>
      </c>
      <c r="E20" s="83" t="s">
        <v>213</v>
      </c>
      <c r="F20" s="82" t="s">
        <v>214</v>
      </c>
      <c r="G20" s="83"/>
      <c r="H20" s="82" t="s">
        <v>215</v>
      </c>
      <c r="I20" s="92" t="s">
        <v>216</v>
      </c>
      <c r="J20" s="83" t="s">
        <v>217</v>
      </c>
      <c r="K20" s="83"/>
      <c r="L20" s="82">
        <v>100</v>
      </c>
      <c r="M20" s="83"/>
    </row>
    <row r="21" spans="1:13" ht="30" customHeight="1">
      <c r="B21" s="87" t="s">
        <v>218</v>
      </c>
      <c r="C21" s="83" t="s">
        <v>153</v>
      </c>
      <c r="D21" s="88" t="s">
        <v>219</v>
      </c>
      <c r="E21" s="88" t="s">
        <v>220</v>
      </c>
      <c r="F21" s="87" t="s">
        <v>221</v>
      </c>
      <c r="G21" s="88" t="s">
        <v>222</v>
      </c>
      <c r="H21" s="87"/>
      <c r="I21" s="89"/>
      <c r="J21" s="88"/>
      <c r="K21" s="88"/>
      <c r="L21" s="90">
        <f>ROUND(AVERAGE(L22:L23),0)</f>
        <v>100</v>
      </c>
      <c r="M21" s="88"/>
    </row>
    <row r="22" spans="1:13" ht="409.5" customHeight="1">
      <c r="B22" s="93" t="s">
        <v>223</v>
      </c>
      <c r="C22" s="83" t="s">
        <v>153</v>
      </c>
      <c r="D22" s="83" t="s">
        <v>224</v>
      </c>
      <c r="E22" s="83" t="s">
        <v>225</v>
      </c>
      <c r="F22" s="82" t="s">
        <v>226</v>
      </c>
      <c r="G22" s="94"/>
      <c r="H22" s="95"/>
      <c r="I22" s="92" t="s">
        <v>227</v>
      </c>
      <c r="J22" s="96" t="s">
        <v>228</v>
      </c>
      <c r="K22" s="83"/>
      <c r="L22" s="82">
        <v>100</v>
      </c>
      <c r="M22" s="83"/>
    </row>
    <row r="23" spans="1:13" ht="409.5" customHeight="1">
      <c r="B23" s="93" t="s">
        <v>229</v>
      </c>
      <c r="C23" s="97" t="s">
        <v>230</v>
      </c>
      <c r="D23" s="83" t="s">
        <v>231</v>
      </c>
      <c r="E23" s="83" t="s">
        <v>232</v>
      </c>
      <c r="F23" s="82" t="s">
        <v>233</v>
      </c>
      <c r="G23" s="94"/>
      <c r="H23" s="82" t="s">
        <v>234</v>
      </c>
      <c r="I23" s="92" t="s">
        <v>235</v>
      </c>
      <c r="J23" s="83" t="s">
        <v>236</v>
      </c>
      <c r="K23" s="83"/>
      <c r="L23" s="82">
        <v>100</v>
      </c>
      <c r="M23" s="83"/>
    </row>
    <row r="24" spans="1:13" ht="15.75" customHeight="1">
      <c r="B24" s="71" t="s">
        <v>237</v>
      </c>
      <c r="C24" s="72"/>
      <c r="D24" s="72"/>
      <c r="E24" s="72"/>
      <c r="F24" s="73"/>
      <c r="G24" s="72"/>
      <c r="H24" s="73"/>
      <c r="I24" s="74"/>
      <c r="J24" s="72"/>
      <c r="K24" s="72"/>
      <c r="L24" s="73"/>
      <c r="M24" s="84"/>
    </row>
    <row r="25" spans="1:13" ht="75" customHeight="1">
      <c r="B25" s="77" t="s">
        <v>238</v>
      </c>
      <c r="C25" s="78" t="s">
        <v>239</v>
      </c>
      <c r="D25" s="78" t="s">
        <v>237</v>
      </c>
      <c r="E25" s="78"/>
      <c r="F25" s="77" t="s">
        <v>240</v>
      </c>
      <c r="G25" s="78"/>
      <c r="H25" s="98"/>
      <c r="I25" s="99"/>
      <c r="J25" s="83"/>
      <c r="K25" s="100"/>
      <c r="L25" s="101">
        <f>ROUND(AVERAGE($L$42,$L$38,$L$35),0)</f>
        <v>100</v>
      </c>
      <c r="M25" s="100"/>
    </row>
    <row r="26" spans="1:13" ht="60" customHeight="1">
      <c r="A26" s="76"/>
      <c r="B26" s="87" t="s">
        <v>241</v>
      </c>
      <c r="C26" s="88" t="s">
        <v>153</v>
      </c>
      <c r="D26" s="88" t="s">
        <v>242</v>
      </c>
      <c r="E26" s="88" t="s">
        <v>243</v>
      </c>
      <c r="F26" s="87" t="s">
        <v>244</v>
      </c>
      <c r="G26" s="88" t="s">
        <v>245</v>
      </c>
      <c r="H26" s="87"/>
      <c r="I26" s="89"/>
      <c r="J26" s="88"/>
      <c r="K26" s="88"/>
      <c r="L26" s="90">
        <f>ROUND(AVERAGE(L27:L28),0)</f>
        <v>100</v>
      </c>
      <c r="M26" s="88"/>
    </row>
    <row r="27" spans="1:13" ht="324" customHeight="1">
      <c r="B27" s="82" t="s">
        <v>246</v>
      </c>
      <c r="C27" s="83" t="s">
        <v>247</v>
      </c>
      <c r="D27" s="83" t="s">
        <v>248</v>
      </c>
      <c r="E27" s="83" t="s">
        <v>249</v>
      </c>
      <c r="F27" s="82" t="s">
        <v>250</v>
      </c>
      <c r="G27" s="83"/>
      <c r="H27" s="82" t="s">
        <v>251</v>
      </c>
      <c r="I27" s="92" t="s">
        <v>252</v>
      </c>
      <c r="J27" s="83" t="s">
        <v>253</v>
      </c>
      <c r="K27" s="83"/>
      <c r="L27" s="82">
        <v>100</v>
      </c>
      <c r="M27" s="83"/>
    </row>
    <row r="28" spans="1:13" ht="75" customHeight="1">
      <c r="B28" s="82" t="s">
        <v>254</v>
      </c>
      <c r="C28" s="83" t="s">
        <v>247</v>
      </c>
      <c r="D28" s="83" t="s">
        <v>255</v>
      </c>
      <c r="E28" s="83" t="s">
        <v>256</v>
      </c>
      <c r="F28" s="82" t="s">
        <v>257</v>
      </c>
      <c r="G28" s="83"/>
      <c r="H28" s="82" t="s">
        <v>258</v>
      </c>
      <c r="I28" s="92"/>
      <c r="J28" s="83" t="s">
        <v>259</v>
      </c>
      <c r="K28" s="83"/>
      <c r="L28" s="82">
        <v>100</v>
      </c>
      <c r="M28" s="83"/>
    </row>
    <row r="29" spans="1:13" ht="60" customHeight="1">
      <c r="A29" s="76"/>
      <c r="B29" s="87" t="s">
        <v>260</v>
      </c>
      <c r="C29" s="88" t="s">
        <v>261</v>
      </c>
      <c r="D29" s="88" t="s">
        <v>262</v>
      </c>
      <c r="E29" s="88" t="s">
        <v>263</v>
      </c>
      <c r="F29" s="87" t="s">
        <v>264</v>
      </c>
      <c r="G29" s="88" t="s">
        <v>245</v>
      </c>
      <c r="H29" s="87"/>
      <c r="I29" s="89"/>
      <c r="J29" s="88" t="s">
        <v>265</v>
      </c>
      <c r="K29" s="76"/>
      <c r="L29" s="90">
        <f>ROUND(AVERAGE(L30:L32),0)</f>
        <v>100</v>
      </c>
      <c r="M29" s="88"/>
    </row>
    <row r="30" spans="1:13" ht="204" customHeight="1">
      <c r="B30" s="82" t="s">
        <v>266</v>
      </c>
      <c r="C30" s="83" t="s">
        <v>153</v>
      </c>
      <c r="D30" s="83" t="s">
        <v>267</v>
      </c>
      <c r="E30" s="83" t="s">
        <v>268</v>
      </c>
      <c r="F30" s="82" t="s">
        <v>269</v>
      </c>
      <c r="G30" s="83"/>
      <c r="H30" s="82" t="s">
        <v>270</v>
      </c>
      <c r="I30" s="92" t="s">
        <v>271</v>
      </c>
      <c r="J30" s="83" t="s">
        <v>272</v>
      </c>
      <c r="K30" s="83"/>
      <c r="L30" s="82">
        <v>100</v>
      </c>
      <c r="M30" s="83"/>
    </row>
    <row r="31" spans="1:13" ht="409.5" customHeight="1">
      <c r="B31" s="82" t="s">
        <v>273</v>
      </c>
      <c r="C31" s="83" t="s">
        <v>274</v>
      </c>
      <c r="D31" s="83" t="s">
        <v>275</v>
      </c>
      <c r="E31" s="83" t="s">
        <v>276</v>
      </c>
      <c r="F31" s="82" t="s">
        <v>277</v>
      </c>
      <c r="G31" s="83" t="s">
        <v>278</v>
      </c>
      <c r="H31" s="82" t="s">
        <v>279</v>
      </c>
      <c r="I31" s="92" t="s">
        <v>280</v>
      </c>
      <c r="J31" s="83" t="s">
        <v>281</v>
      </c>
      <c r="K31" s="83"/>
      <c r="L31" s="82">
        <v>100</v>
      </c>
      <c r="M31" s="83"/>
    </row>
    <row r="32" spans="1:13" ht="90" customHeight="1">
      <c r="B32" s="82" t="s">
        <v>282</v>
      </c>
      <c r="C32" s="83" t="s">
        <v>153</v>
      </c>
      <c r="D32" s="83" t="s">
        <v>283</v>
      </c>
      <c r="E32" s="83" t="s">
        <v>284</v>
      </c>
      <c r="F32" s="82" t="s">
        <v>285</v>
      </c>
      <c r="G32" s="83"/>
      <c r="H32" s="82"/>
      <c r="I32" s="92" t="s">
        <v>286</v>
      </c>
      <c r="J32" s="83" t="s">
        <v>287</v>
      </c>
      <c r="K32" s="83"/>
      <c r="L32" s="82">
        <v>100</v>
      </c>
      <c r="M32" s="83"/>
    </row>
    <row r="33" spans="1:13" ht="45" customHeight="1">
      <c r="A33" s="76"/>
      <c r="B33" s="87" t="s">
        <v>288</v>
      </c>
      <c r="C33" s="88" t="s">
        <v>153</v>
      </c>
      <c r="D33" s="88" t="s">
        <v>289</v>
      </c>
      <c r="E33" s="88" t="s">
        <v>290</v>
      </c>
      <c r="F33" s="87" t="s">
        <v>291</v>
      </c>
      <c r="G33" s="88" t="s">
        <v>245</v>
      </c>
      <c r="H33" s="87"/>
      <c r="I33" s="89"/>
      <c r="J33" s="88"/>
      <c r="K33" s="88"/>
      <c r="L33" s="90">
        <f>L34</f>
        <v>100</v>
      </c>
      <c r="M33" s="88"/>
    </row>
    <row r="34" spans="1:13" ht="105" customHeight="1">
      <c r="B34" s="82" t="s">
        <v>292</v>
      </c>
      <c r="C34" s="83" t="s">
        <v>153</v>
      </c>
      <c r="D34" s="83" t="s">
        <v>293</v>
      </c>
      <c r="E34" s="83" t="s">
        <v>294</v>
      </c>
      <c r="F34" s="82" t="s">
        <v>295</v>
      </c>
      <c r="G34" s="83"/>
      <c r="H34" s="82" t="s">
        <v>251</v>
      </c>
      <c r="I34" s="92" t="s">
        <v>296</v>
      </c>
      <c r="J34" s="83" t="s">
        <v>297</v>
      </c>
      <c r="K34" s="83"/>
      <c r="L34" s="82">
        <v>100</v>
      </c>
      <c r="M34" s="83"/>
    </row>
    <row r="35" spans="1:13" ht="15.75" customHeight="1">
      <c r="B35" s="71" t="s">
        <v>298</v>
      </c>
      <c r="C35" s="72"/>
      <c r="D35" s="72"/>
      <c r="E35" s="72"/>
      <c r="F35" s="73"/>
      <c r="G35" s="72"/>
      <c r="H35" s="73"/>
      <c r="I35" s="74"/>
      <c r="J35" s="72"/>
      <c r="K35" s="72"/>
      <c r="L35" s="73"/>
      <c r="M35" s="84"/>
    </row>
    <row r="36" spans="1:13" ht="15.75" customHeight="1">
      <c r="B36" s="77" t="s">
        <v>299</v>
      </c>
      <c r="C36" s="78" t="s">
        <v>153</v>
      </c>
      <c r="D36" s="78" t="s">
        <v>298</v>
      </c>
      <c r="E36" s="78"/>
      <c r="F36" s="77" t="s">
        <v>300</v>
      </c>
      <c r="G36" s="78"/>
      <c r="H36" s="98"/>
      <c r="I36" s="99"/>
      <c r="J36" s="102"/>
      <c r="K36" s="100"/>
      <c r="L36" s="101">
        <f>ROUND(AVERAGE($L$55,$L$51,$L$46),0)</f>
        <v>100</v>
      </c>
      <c r="M36" s="100"/>
    </row>
    <row r="37" spans="1:13" ht="45" customHeight="1">
      <c r="A37" s="76"/>
      <c r="B37" s="87" t="s">
        <v>301</v>
      </c>
      <c r="C37" s="88" t="s">
        <v>153</v>
      </c>
      <c r="D37" s="88" t="s">
        <v>302</v>
      </c>
      <c r="E37" s="88" t="s">
        <v>303</v>
      </c>
      <c r="F37" s="87" t="s">
        <v>304</v>
      </c>
      <c r="G37" s="88" t="s">
        <v>222</v>
      </c>
      <c r="H37" s="87"/>
      <c r="I37" s="89" t="s">
        <v>305</v>
      </c>
      <c r="J37" s="83"/>
      <c r="K37" s="88"/>
      <c r="L37" s="90">
        <f>ROUND(AVERAGE(L38:L41),0)</f>
        <v>100</v>
      </c>
      <c r="M37" s="88"/>
    </row>
    <row r="38" spans="1:13" ht="204" customHeight="1">
      <c r="B38" s="82" t="s">
        <v>306</v>
      </c>
      <c r="C38" s="83" t="s">
        <v>153</v>
      </c>
      <c r="D38" s="83" t="s">
        <v>307</v>
      </c>
      <c r="E38" s="83" t="s">
        <v>308</v>
      </c>
      <c r="F38" s="82" t="s">
        <v>309</v>
      </c>
      <c r="G38" s="103" t="s">
        <v>310</v>
      </c>
      <c r="H38" s="82" t="s">
        <v>311</v>
      </c>
      <c r="I38" s="92" t="s">
        <v>312</v>
      </c>
      <c r="J38" s="83" t="s">
        <v>313</v>
      </c>
      <c r="K38" s="83"/>
      <c r="L38" s="82">
        <v>100</v>
      </c>
      <c r="M38" s="83"/>
    </row>
    <row r="39" spans="1:13" ht="132" customHeight="1">
      <c r="B39" s="82" t="s">
        <v>314</v>
      </c>
      <c r="C39" s="83" t="s">
        <v>153</v>
      </c>
      <c r="D39" s="83" t="s">
        <v>315</v>
      </c>
      <c r="E39" s="83" t="s">
        <v>316</v>
      </c>
      <c r="F39" s="82" t="s">
        <v>317</v>
      </c>
      <c r="G39" s="83"/>
      <c r="H39" s="82" t="s">
        <v>318</v>
      </c>
      <c r="I39" s="92" t="s">
        <v>319</v>
      </c>
      <c r="J39" s="83" t="s">
        <v>320</v>
      </c>
      <c r="K39" s="83"/>
      <c r="L39" s="82">
        <v>100</v>
      </c>
      <c r="M39" s="83"/>
    </row>
    <row r="40" spans="1:13" ht="90" customHeight="1">
      <c r="B40" s="82" t="s">
        <v>321</v>
      </c>
      <c r="C40" s="83" t="s">
        <v>153</v>
      </c>
      <c r="D40" s="83" t="s">
        <v>322</v>
      </c>
      <c r="E40" s="83" t="s">
        <v>323</v>
      </c>
      <c r="F40" s="82" t="s">
        <v>324</v>
      </c>
      <c r="G40" s="83"/>
      <c r="H40" s="82"/>
      <c r="I40" s="92" t="s">
        <v>325</v>
      </c>
      <c r="J40" s="83" t="s">
        <v>326</v>
      </c>
      <c r="K40" s="83"/>
      <c r="L40" s="82">
        <v>100</v>
      </c>
      <c r="M40" s="83"/>
    </row>
    <row r="41" spans="1:13" ht="168" customHeight="1">
      <c r="B41" s="82" t="s">
        <v>327</v>
      </c>
      <c r="C41" s="83" t="s">
        <v>153</v>
      </c>
      <c r="D41" s="83" t="s">
        <v>328</v>
      </c>
      <c r="E41" s="83" t="s">
        <v>329</v>
      </c>
      <c r="F41" s="82" t="s">
        <v>330</v>
      </c>
      <c r="G41" s="83"/>
      <c r="H41" s="82" t="s">
        <v>331</v>
      </c>
      <c r="I41" s="92" t="s">
        <v>332</v>
      </c>
      <c r="J41" s="83" t="s">
        <v>333</v>
      </c>
      <c r="K41" s="83"/>
      <c r="L41" s="82">
        <v>100</v>
      </c>
      <c r="M41" s="83"/>
    </row>
    <row r="42" spans="1:13" ht="60" customHeight="1">
      <c r="A42" s="76"/>
      <c r="B42" s="87" t="s">
        <v>334</v>
      </c>
      <c r="C42" s="88" t="s">
        <v>153</v>
      </c>
      <c r="D42" s="88" t="s">
        <v>335</v>
      </c>
      <c r="E42" s="88" t="s">
        <v>336</v>
      </c>
      <c r="F42" s="87" t="s">
        <v>337</v>
      </c>
      <c r="G42" s="104"/>
      <c r="H42" s="87"/>
      <c r="I42" s="89"/>
      <c r="J42" s="83"/>
      <c r="K42" s="88"/>
      <c r="L42" s="90">
        <f>ROUND(AVERAGE(L43:L45),0)</f>
        <v>100</v>
      </c>
      <c r="M42" s="88"/>
    </row>
    <row r="43" spans="1:13" ht="132" customHeight="1">
      <c r="B43" s="82" t="s">
        <v>338</v>
      </c>
      <c r="C43" s="83" t="s">
        <v>153</v>
      </c>
      <c r="D43" s="83" t="s">
        <v>339</v>
      </c>
      <c r="E43" s="83" t="s">
        <v>340</v>
      </c>
      <c r="F43" s="82" t="s">
        <v>341</v>
      </c>
      <c r="G43" s="105" t="s">
        <v>342</v>
      </c>
      <c r="H43" s="82"/>
      <c r="I43" s="92" t="s">
        <v>343</v>
      </c>
      <c r="J43" s="83" t="s">
        <v>344</v>
      </c>
      <c r="K43" s="83"/>
      <c r="L43" s="82">
        <v>100</v>
      </c>
      <c r="M43" s="83"/>
    </row>
    <row r="44" spans="1:13" ht="90" customHeight="1">
      <c r="B44" s="82" t="s">
        <v>345</v>
      </c>
      <c r="C44" s="83" t="s">
        <v>153</v>
      </c>
      <c r="D44" s="83" t="s">
        <v>346</v>
      </c>
      <c r="E44" s="83"/>
      <c r="F44" s="82" t="s">
        <v>347</v>
      </c>
      <c r="G44" s="105"/>
      <c r="H44" s="82" t="s">
        <v>348</v>
      </c>
      <c r="I44" s="92" t="s">
        <v>349</v>
      </c>
      <c r="J44" s="83" t="s">
        <v>350</v>
      </c>
      <c r="K44" s="83"/>
      <c r="L44" s="82">
        <v>100</v>
      </c>
      <c r="M44" s="83"/>
    </row>
    <row r="45" spans="1:13" ht="180" customHeight="1">
      <c r="B45" s="82" t="s">
        <v>351</v>
      </c>
      <c r="C45" s="83" t="s">
        <v>153</v>
      </c>
      <c r="D45" s="83" t="s">
        <v>352</v>
      </c>
      <c r="E45" s="83"/>
      <c r="F45" s="82" t="s">
        <v>353</v>
      </c>
      <c r="G45" s="105"/>
      <c r="H45" s="82" t="s">
        <v>354</v>
      </c>
      <c r="I45" s="92" t="s">
        <v>355</v>
      </c>
      <c r="J45" s="83" t="s">
        <v>356</v>
      </c>
      <c r="K45" s="83"/>
      <c r="L45" s="82">
        <v>100</v>
      </c>
      <c r="M45" s="83"/>
    </row>
    <row r="46" spans="1:13" ht="60" customHeight="1">
      <c r="A46" s="76"/>
      <c r="B46" s="87" t="s">
        <v>357</v>
      </c>
      <c r="C46" s="88" t="s">
        <v>230</v>
      </c>
      <c r="D46" s="88" t="s">
        <v>358</v>
      </c>
      <c r="E46" s="88" t="s">
        <v>359</v>
      </c>
      <c r="F46" s="87" t="s">
        <v>360</v>
      </c>
      <c r="G46" s="104"/>
      <c r="H46" s="87"/>
      <c r="I46" s="89"/>
      <c r="J46" s="88"/>
      <c r="K46" s="88"/>
      <c r="L46" s="90">
        <f>ROUND(AVERAGE(L47:L49),0)</f>
        <v>100</v>
      </c>
      <c r="M46" s="88"/>
    </row>
    <row r="47" spans="1:13" ht="192" customHeight="1">
      <c r="B47" s="82" t="s">
        <v>361</v>
      </c>
      <c r="C47" s="83" t="s">
        <v>230</v>
      </c>
      <c r="D47" s="83" t="s">
        <v>362</v>
      </c>
      <c r="E47" s="83"/>
      <c r="F47" s="82" t="s">
        <v>363</v>
      </c>
      <c r="G47" s="105"/>
      <c r="H47" s="82" t="s">
        <v>364</v>
      </c>
      <c r="I47" s="92" t="s">
        <v>365</v>
      </c>
      <c r="J47" s="83" t="s">
        <v>366</v>
      </c>
      <c r="K47" s="83"/>
      <c r="L47" s="82">
        <v>100</v>
      </c>
      <c r="M47" s="83"/>
    </row>
    <row r="48" spans="1:13" ht="72" customHeight="1">
      <c r="B48" s="82" t="s">
        <v>367</v>
      </c>
      <c r="C48" s="83" t="s">
        <v>230</v>
      </c>
      <c r="D48" s="83" t="s">
        <v>368</v>
      </c>
      <c r="E48" s="83"/>
      <c r="F48" s="82" t="s">
        <v>369</v>
      </c>
      <c r="G48" s="105"/>
      <c r="H48" s="82" t="s">
        <v>370</v>
      </c>
      <c r="I48" s="92" t="s">
        <v>371</v>
      </c>
      <c r="J48" s="83" t="s">
        <v>372</v>
      </c>
      <c r="K48" s="83"/>
      <c r="L48" s="82">
        <v>100</v>
      </c>
      <c r="M48" s="83"/>
    </row>
    <row r="49" spans="1:13" ht="180" customHeight="1">
      <c r="A49" s="106"/>
      <c r="B49" s="107" t="s">
        <v>373</v>
      </c>
      <c r="C49" s="108" t="s">
        <v>230</v>
      </c>
      <c r="D49" s="108" t="s">
        <v>374</v>
      </c>
      <c r="E49" s="108"/>
      <c r="F49" s="107" t="s">
        <v>375</v>
      </c>
      <c r="G49" s="109"/>
      <c r="H49" s="107" t="s">
        <v>376</v>
      </c>
      <c r="I49" s="110" t="s">
        <v>377</v>
      </c>
      <c r="J49" s="83" t="s">
        <v>378</v>
      </c>
      <c r="K49" s="108"/>
      <c r="L49" s="107">
        <v>100</v>
      </c>
      <c r="M49" s="108"/>
    </row>
    <row r="50" spans="1:13" ht="15.75" customHeight="1">
      <c r="B50" s="71" t="s">
        <v>379</v>
      </c>
      <c r="C50" s="72"/>
      <c r="D50" s="72"/>
      <c r="E50" s="72"/>
      <c r="F50" s="73"/>
      <c r="G50" s="72"/>
      <c r="H50" s="73"/>
      <c r="I50" s="74"/>
      <c r="J50" s="72"/>
      <c r="K50" s="72"/>
      <c r="L50" s="73"/>
      <c r="M50" s="84"/>
    </row>
    <row r="51" spans="1:13" ht="45" customHeight="1">
      <c r="B51" s="77" t="s">
        <v>380</v>
      </c>
      <c r="C51" s="78" t="s">
        <v>381</v>
      </c>
      <c r="D51" s="78" t="s">
        <v>379</v>
      </c>
      <c r="E51" s="78"/>
      <c r="F51" s="77" t="s">
        <v>382</v>
      </c>
      <c r="G51" s="78"/>
      <c r="H51" s="98"/>
      <c r="I51" s="99"/>
      <c r="J51" s="100"/>
      <c r="K51" s="100"/>
      <c r="L51" s="80">
        <f>AVERAGE($L$65,$L$61)</f>
        <v>100</v>
      </c>
      <c r="M51" s="100"/>
    </row>
    <row r="52" spans="1:13" ht="60" customHeight="1">
      <c r="B52" s="87" t="s">
        <v>383</v>
      </c>
      <c r="C52" s="88" t="s">
        <v>381</v>
      </c>
      <c r="D52" s="88" t="s">
        <v>384</v>
      </c>
      <c r="E52" s="88" t="s">
        <v>385</v>
      </c>
      <c r="F52" s="87" t="s">
        <v>386</v>
      </c>
      <c r="G52" s="83"/>
      <c r="H52" s="82"/>
      <c r="I52" s="92"/>
      <c r="J52" s="83"/>
      <c r="K52" s="83"/>
      <c r="L52" s="90">
        <f>ROUND(AVERAGE(L53:L55),0)</f>
        <v>100</v>
      </c>
      <c r="M52" s="83"/>
    </row>
    <row r="53" spans="1:13" ht="288" customHeight="1">
      <c r="B53" s="82" t="s">
        <v>387</v>
      </c>
      <c r="C53" s="83" t="s">
        <v>381</v>
      </c>
      <c r="D53" s="83" t="s">
        <v>388</v>
      </c>
      <c r="E53" s="83"/>
      <c r="F53" s="82" t="s">
        <v>389</v>
      </c>
      <c r="G53" s="83" t="s">
        <v>222</v>
      </c>
      <c r="H53" s="82" t="s">
        <v>390</v>
      </c>
      <c r="I53" s="92" t="s">
        <v>391</v>
      </c>
      <c r="J53" s="83"/>
      <c r="K53" s="83"/>
      <c r="L53" s="82">
        <v>100</v>
      </c>
      <c r="M53" s="83"/>
    </row>
    <row r="54" spans="1:13" ht="216" customHeight="1">
      <c r="B54" s="82" t="s">
        <v>392</v>
      </c>
      <c r="C54" s="83" t="s">
        <v>381</v>
      </c>
      <c r="D54" s="83" t="s">
        <v>393</v>
      </c>
      <c r="E54" s="83" t="s">
        <v>394</v>
      </c>
      <c r="F54" s="82" t="s">
        <v>395</v>
      </c>
      <c r="G54" s="83" t="s">
        <v>245</v>
      </c>
      <c r="H54" s="82" t="s">
        <v>396</v>
      </c>
      <c r="I54" s="92" t="s">
        <v>397</v>
      </c>
      <c r="J54" s="83"/>
      <c r="K54" s="83"/>
      <c r="L54" s="82">
        <v>100</v>
      </c>
      <c r="M54" s="83"/>
    </row>
    <row r="55" spans="1:13" ht="132" customHeight="1">
      <c r="B55" s="82" t="s">
        <v>292</v>
      </c>
      <c r="C55" s="83" t="s">
        <v>381</v>
      </c>
      <c r="D55" s="83" t="s">
        <v>398</v>
      </c>
      <c r="E55" s="83"/>
      <c r="F55" s="82" t="s">
        <v>399</v>
      </c>
      <c r="G55" s="83" t="s">
        <v>400</v>
      </c>
      <c r="H55" s="82" t="s">
        <v>401</v>
      </c>
      <c r="I55" s="92" t="s">
        <v>402</v>
      </c>
      <c r="J55" s="83"/>
      <c r="K55" s="83"/>
      <c r="L55" s="82">
        <v>100</v>
      </c>
      <c r="M55" s="83"/>
    </row>
    <row r="56" spans="1:13" ht="45" customHeight="1">
      <c r="B56" s="87" t="s">
        <v>403</v>
      </c>
      <c r="C56" s="88" t="s">
        <v>381</v>
      </c>
      <c r="D56" s="88" t="s">
        <v>404</v>
      </c>
      <c r="E56" s="88" t="s">
        <v>405</v>
      </c>
      <c r="F56" s="87" t="s">
        <v>406</v>
      </c>
      <c r="G56" s="83"/>
      <c r="H56" s="82"/>
      <c r="I56" s="92"/>
      <c r="J56" s="83"/>
      <c r="K56" s="83"/>
      <c r="L56" s="90">
        <f>L57</f>
        <v>100</v>
      </c>
      <c r="M56" s="83"/>
    </row>
    <row r="57" spans="1:13" ht="96" customHeight="1">
      <c r="B57" s="82" t="s">
        <v>407</v>
      </c>
      <c r="C57" s="83" t="s">
        <v>381</v>
      </c>
      <c r="D57" s="83" t="s">
        <v>408</v>
      </c>
      <c r="E57" s="83"/>
      <c r="F57" s="82" t="s">
        <v>409</v>
      </c>
      <c r="G57" s="83"/>
      <c r="H57" s="82" t="s">
        <v>410</v>
      </c>
      <c r="I57" s="92" t="s">
        <v>411</v>
      </c>
      <c r="J57" s="83" t="s">
        <v>412</v>
      </c>
      <c r="K57" s="83"/>
      <c r="L57" s="82">
        <v>100</v>
      </c>
      <c r="M57" s="83"/>
    </row>
    <row r="58" spans="1:13" ht="15.75" customHeight="1">
      <c r="B58" s="71" t="s">
        <v>53</v>
      </c>
      <c r="C58" s="72"/>
      <c r="D58" s="72"/>
      <c r="E58" s="72"/>
      <c r="F58" s="73"/>
      <c r="G58" s="72"/>
      <c r="H58" s="73"/>
      <c r="I58" s="74"/>
      <c r="J58" s="72"/>
      <c r="K58" s="72"/>
      <c r="L58" s="73"/>
      <c r="M58" s="84"/>
    </row>
    <row r="59" spans="1:13" ht="45" customHeight="1">
      <c r="B59" s="77" t="s">
        <v>413</v>
      </c>
      <c r="C59" s="78" t="s">
        <v>414</v>
      </c>
      <c r="D59" s="78" t="s">
        <v>53</v>
      </c>
      <c r="E59" s="78"/>
      <c r="F59" s="77" t="s">
        <v>415</v>
      </c>
      <c r="G59" s="78"/>
      <c r="H59" s="98"/>
      <c r="I59" s="99"/>
      <c r="J59" s="102"/>
      <c r="K59" s="100"/>
      <c r="L59" s="80">
        <f>AVERAGE($L$69,$L$75)</f>
        <v>100</v>
      </c>
      <c r="M59" s="100"/>
    </row>
    <row r="60" spans="1:13" ht="90" customHeight="1">
      <c r="A60" s="76"/>
      <c r="B60" s="87" t="s">
        <v>416</v>
      </c>
      <c r="C60" s="88" t="s">
        <v>153</v>
      </c>
      <c r="D60" s="88" t="s">
        <v>417</v>
      </c>
      <c r="E60" s="88" t="s">
        <v>418</v>
      </c>
      <c r="F60" s="87" t="s">
        <v>419</v>
      </c>
      <c r="G60" s="88"/>
      <c r="H60" s="87" t="s">
        <v>420</v>
      </c>
      <c r="I60" s="89" t="s">
        <v>421</v>
      </c>
      <c r="J60" s="83"/>
      <c r="K60" s="76"/>
      <c r="L60" s="90">
        <f>ROUND(AVERAGE(L61:L64),0)</f>
        <v>100</v>
      </c>
      <c r="M60" s="88"/>
    </row>
    <row r="61" spans="1:13" ht="60" customHeight="1">
      <c r="A61" s="61"/>
      <c r="B61" s="82" t="s">
        <v>422</v>
      </c>
      <c r="C61" s="83" t="s">
        <v>153</v>
      </c>
      <c r="D61" s="83" t="s">
        <v>423</v>
      </c>
      <c r="E61" s="83"/>
      <c r="F61" s="82" t="s">
        <v>424</v>
      </c>
      <c r="G61" s="88" t="s">
        <v>425</v>
      </c>
      <c r="H61" s="82"/>
      <c r="I61" s="92" t="s">
        <v>426</v>
      </c>
      <c r="J61" s="111" t="s">
        <v>427</v>
      </c>
      <c r="K61" s="83"/>
      <c r="L61" s="82">
        <v>100</v>
      </c>
      <c r="M61" s="83"/>
    </row>
    <row r="62" spans="1:13" ht="156" customHeight="1">
      <c r="A62" s="61"/>
      <c r="B62" s="82" t="s">
        <v>428</v>
      </c>
      <c r="C62" s="83" t="s">
        <v>230</v>
      </c>
      <c r="D62" s="83" t="s">
        <v>429</v>
      </c>
      <c r="E62" s="83"/>
      <c r="F62" s="82" t="s">
        <v>430</v>
      </c>
      <c r="G62" s="88"/>
      <c r="H62" s="82"/>
      <c r="I62" s="92" t="s">
        <v>431</v>
      </c>
      <c r="J62" s="83" t="s">
        <v>432</v>
      </c>
      <c r="K62" s="83"/>
      <c r="L62" s="82">
        <v>100</v>
      </c>
      <c r="M62" s="83"/>
    </row>
    <row r="63" spans="1:13" ht="90" customHeight="1">
      <c r="A63" s="61"/>
      <c r="B63" s="82" t="s">
        <v>433</v>
      </c>
      <c r="C63" s="83" t="s">
        <v>153</v>
      </c>
      <c r="D63" s="83" t="s">
        <v>434</v>
      </c>
      <c r="E63" s="83" t="s">
        <v>435</v>
      </c>
      <c r="F63" s="82" t="s">
        <v>436</v>
      </c>
      <c r="G63" s="88"/>
      <c r="H63" s="82" t="s">
        <v>437</v>
      </c>
      <c r="I63" s="92" t="s">
        <v>438</v>
      </c>
      <c r="J63" s="83" t="s">
        <v>439</v>
      </c>
      <c r="K63" s="83"/>
      <c r="L63" s="82">
        <v>100</v>
      </c>
      <c r="M63" s="83"/>
    </row>
    <row r="64" spans="1:13" ht="132" customHeight="1">
      <c r="A64" s="61"/>
      <c r="B64" s="82" t="s">
        <v>440</v>
      </c>
      <c r="C64" s="83" t="s">
        <v>153</v>
      </c>
      <c r="D64" s="83" t="s">
        <v>441</v>
      </c>
      <c r="E64" s="83" t="s">
        <v>442</v>
      </c>
      <c r="F64" s="82" t="s">
        <v>443</v>
      </c>
      <c r="G64" s="88"/>
      <c r="H64" s="82" t="s">
        <v>444</v>
      </c>
      <c r="I64" s="92" t="s">
        <v>445</v>
      </c>
      <c r="J64" s="83" t="s">
        <v>446</v>
      </c>
      <c r="K64" s="83"/>
      <c r="L64" s="82">
        <v>100</v>
      </c>
      <c r="M64" s="83"/>
    </row>
    <row r="65" spans="1:13" ht="45" customHeight="1">
      <c r="A65" s="61"/>
      <c r="B65" s="82" t="s">
        <v>447</v>
      </c>
      <c r="C65" s="83" t="s">
        <v>448</v>
      </c>
      <c r="D65" s="83" t="s">
        <v>449</v>
      </c>
      <c r="E65" s="83"/>
      <c r="F65" s="82" t="s">
        <v>450</v>
      </c>
      <c r="G65" s="88"/>
      <c r="H65" s="82"/>
      <c r="I65" s="92" t="s">
        <v>448</v>
      </c>
      <c r="J65" s="83" t="s">
        <v>451</v>
      </c>
      <c r="K65" s="83"/>
      <c r="L65" s="82">
        <v>100</v>
      </c>
      <c r="M65" s="83"/>
    </row>
    <row r="66" spans="1:13" ht="30" customHeight="1">
      <c r="A66" s="76"/>
      <c r="B66" s="87" t="s">
        <v>452</v>
      </c>
      <c r="C66" s="88" t="s">
        <v>453</v>
      </c>
      <c r="D66" s="88" t="s">
        <v>454</v>
      </c>
      <c r="E66" s="88"/>
      <c r="F66" s="87" t="s">
        <v>455</v>
      </c>
      <c r="G66" s="88" t="s">
        <v>425</v>
      </c>
      <c r="H66" s="87"/>
      <c r="I66" s="89"/>
      <c r="J66" s="88"/>
      <c r="K66" s="88"/>
      <c r="L66" s="90">
        <f>ROUND(AVERAGE(L67:L69),0)</f>
        <v>100</v>
      </c>
      <c r="M66" s="88"/>
    </row>
    <row r="67" spans="1:13" ht="108" customHeight="1">
      <c r="A67" s="61"/>
      <c r="B67" s="82" t="s">
        <v>456</v>
      </c>
      <c r="C67" s="83" t="s">
        <v>453</v>
      </c>
      <c r="D67" s="83" t="s">
        <v>457</v>
      </c>
      <c r="E67" s="83"/>
      <c r="F67" s="82" t="s">
        <v>458</v>
      </c>
      <c r="G67" s="88"/>
      <c r="H67" s="82"/>
      <c r="I67" s="92" t="s">
        <v>459</v>
      </c>
      <c r="J67" s="83" t="s">
        <v>460</v>
      </c>
      <c r="K67" s="83"/>
      <c r="L67" s="82">
        <v>100</v>
      </c>
      <c r="M67" s="83"/>
    </row>
    <row r="68" spans="1:13" ht="96" customHeight="1">
      <c r="A68" s="61"/>
      <c r="B68" s="82" t="s">
        <v>461</v>
      </c>
      <c r="C68" s="83" t="s">
        <v>453</v>
      </c>
      <c r="D68" s="83" t="s">
        <v>462</v>
      </c>
      <c r="E68" s="83" t="s">
        <v>463</v>
      </c>
      <c r="F68" s="82" t="s">
        <v>464</v>
      </c>
      <c r="G68" s="88"/>
      <c r="H68" s="82" t="s">
        <v>465</v>
      </c>
      <c r="I68" s="92" t="s">
        <v>466</v>
      </c>
      <c r="J68" s="83" t="s">
        <v>467</v>
      </c>
      <c r="K68" s="83"/>
      <c r="L68" s="82">
        <v>100</v>
      </c>
      <c r="M68" s="83"/>
    </row>
    <row r="69" spans="1:13" ht="75" customHeight="1">
      <c r="A69" s="61"/>
      <c r="B69" s="82" t="s">
        <v>468</v>
      </c>
      <c r="C69" s="83" t="s">
        <v>153</v>
      </c>
      <c r="D69" s="83" t="s">
        <v>469</v>
      </c>
      <c r="E69" s="83" t="s">
        <v>470</v>
      </c>
      <c r="F69" s="82" t="s">
        <v>471</v>
      </c>
      <c r="G69" s="88"/>
      <c r="H69" s="82" t="s">
        <v>472</v>
      </c>
      <c r="I69" s="92" t="s">
        <v>473</v>
      </c>
      <c r="J69" s="83" t="s">
        <v>460</v>
      </c>
      <c r="K69" s="83"/>
      <c r="L69" s="82">
        <v>100</v>
      </c>
      <c r="M69" s="83"/>
    </row>
    <row r="70" spans="1:13" ht="15.75" customHeight="1">
      <c r="A70" s="61"/>
      <c r="B70" s="71" t="s">
        <v>474</v>
      </c>
      <c r="C70" s="72"/>
      <c r="D70" s="72"/>
      <c r="E70" s="72"/>
      <c r="F70" s="73"/>
      <c r="G70" s="72"/>
      <c r="H70" s="73"/>
      <c r="I70" s="74"/>
      <c r="J70" s="72"/>
      <c r="K70" s="72"/>
      <c r="L70" s="73"/>
      <c r="M70" s="84"/>
    </row>
    <row r="71" spans="1:13" ht="45" customHeight="1">
      <c r="B71" s="77" t="s">
        <v>475</v>
      </c>
      <c r="C71" s="78" t="s">
        <v>476</v>
      </c>
      <c r="D71" s="78" t="s">
        <v>474</v>
      </c>
      <c r="E71" s="78"/>
      <c r="F71" s="77" t="s">
        <v>477</v>
      </c>
      <c r="G71" s="78"/>
      <c r="H71" s="98"/>
      <c r="I71" s="99"/>
      <c r="J71" s="100"/>
      <c r="K71" s="100"/>
      <c r="L71" s="80">
        <f>ROUND(AVERAGE($L$81,$L$82),0)</f>
        <v>100</v>
      </c>
      <c r="M71" s="100"/>
    </row>
    <row r="72" spans="1:13" ht="180" customHeight="1">
      <c r="B72" s="82" t="s">
        <v>478</v>
      </c>
      <c r="C72" s="83" t="s">
        <v>476</v>
      </c>
      <c r="D72" s="83" t="s">
        <v>479</v>
      </c>
      <c r="E72" s="83" t="s">
        <v>480</v>
      </c>
      <c r="F72" s="82" t="s">
        <v>481</v>
      </c>
      <c r="G72" s="83" t="s">
        <v>245</v>
      </c>
      <c r="H72" s="82"/>
      <c r="I72" s="92" t="s">
        <v>482</v>
      </c>
      <c r="J72" s="83" t="s">
        <v>483</v>
      </c>
      <c r="K72" s="83"/>
      <c r="L72" s="82">
        <v>100</v>
      </c>
      <c r="M72" s="83"/>
    </row>
    <row r="73" spans="1:13" ht="120" customHeight="1">
      <c r="A73" s="76"/>
      <c r="B73" s="82" t="s">
        <v>484</v>
      </c>
      <c r="C73" s="83" t="s">
        <v>476</v>
      </c>
      <c r="D73" s="83" t="s">
        <v>485</v>
      </c>
      <c r="E73" s="83" t="s">
        <v>486</v>
      </c>
      <c r="F73" s="82" t="s">
        <v>487</v>
      </c>
      <c r="G73" s="83" t="s">
        <v>245</v>
      </c>
      <c r="H73" s="82"/>
      <c r="I73" s="92" t="s">
        <v>488</v>
      </c>
      <c r="J73" s="83" t="s">
        <v>489</v>
      </c>
      <c r="K73" s="83"/>
      <c r="L73" s="82">
        <v>100</v>
      </c>
      <c r="M73" s="83"/>
    </row>
    <row r="74" spans="1:13" ht="15.75" customHeight="1"/>
    <row r="75" spans="1:13" ht="15.75" customHeight="1">
      <c r="B75" s="112"/>
      <c r="C75" s="64"/>
      <c r="D75" s="65"/>
      <c r="E75" s="61"/>
      <c r="F75" s="61"/>
      <c r="G75" s="61"/>
      <c r="H75" s="61"/>
      <c r="I75" s="61"/>
      <c r="J75" s="61"/>
      <c r="K75" s="61"/>
      <c r="L75" s="1"/>
      <c r="M75" s="65"/>
    </row>
    <row r="76" spans="1:13" ht="47.25" customHeight="1">
      <c r="B76" s="113" t="s">
        <v>490</v>
      </c>
      <c r="C76" s="113" t="s">
        <v>141</v>
      </c>
      <c r="D76" s="114" t="s">
        <v>142</v>
      </c>
      <c r="E76" s="113" t="s">
        <v>143</v>
      </c>
      <c r="F76" s="113" t="s">
        <v>144</v>
      </c>
      <c r="G76" s="113" t="s">
        <v>145</v>
      </c>
      <c r="H76" s="113" t="s">
        <v>146</v>
      </c>
      <c r="I76" s="113" t="s">
        <v>147</v>
      </c>
      <c r="J76" s="113" t="s">
        <v>148</v>
      </c>
      <c r="K76" s="113" t="s">
        <v>491</v>
      </c>
      <c r="L76" s="114" t="s">
        <v>149</v>
      </c>
      <c r="M76" s="114" t="s">
        <v>150</v>
      </c>
    </row>
    <row r="77" spans="1:13" ht="15.75" customHeight="1">
      <c r="B77" s="115" t="s">
        <v>492</v>
      </c>
      <c r="C77" s="116"/>
      <c r="D77" s="116"/>
      <c r="E77" s="116"/>
      <c r="F77" s="116"/>
      <c r="G77" s="116"/>
      <c r="H77" s="116"/>
      <c r="I77" s="116"/>
      <c r="J77" s="116"/>
      <c r="K77" s="116"/>
      <c r="L77" s="117"/>
      <c r="M77" s="116"/>
    </row>
    <row r="78" spans="1:13" ht="45" customHeight="1">
      <c r="B78" s="118" t="s">
        <v>493</v>
      </c>
      <c r="C78" s="119" t="s">
        <v>494</v>
      </c>
      <c r="D78" s="119" t="s">
        <v>492</v>
      </c>
      <c r="E78" s="119"/>
      <c r="F78" s="120" t="s">
        <v>495</v>
      </c>
      <c r="G78" s="119" t="s">
        <v>157</v>
      </c>
      <c r="H78" s="120"/>
      <c r="I78" s="121"/>
      <c r="J78" s="120"/>
      <c r="K78" s="120"/>
      <c r="L78" s="122">
        <f>ROUND(AVERAGE(L79,L82,L89,L91),0)</f>
        <v>100</v>
      </c>
      <c r="M78" s="119"/>
    </row>
    <row r="79" spans="1:13" ht="45" customHeight="1">
      <c r="B79" s="87" t="s">
        <v>496</v>
      </c>
      <c r="C79" s="123" t="s">
        <v>153</v>
      </c>
      <c r="D79" s="91" t="s">
        <v>497</v>
      </c>
      <c r="E79" s="91" t="s">
        <v>498</v>
      </c>
      <c r="F79" s="124" t="s">
        <v>499</v>
      </c>
      <c r="G79" s="123" t="s">
        <v>500</v>
      </c>
      <c r="H79" s="124"/>
      <c r="I79" s="125"/>
      <c r="J79" s="123"/>
      <c r="K79" s="126"/>
      <c r="L79" s="127">
        <f>ROUND(AVERAGE(L80:L81),0)</f>
        <v>100</v>
      </c>
      <c r="M79" s="91"/>
    </row>
    <row r="80" spans="1:13" ht="285" customHeight="1">
      <c r="B80" s="82" t="s">
        <v>501</v>
      </c>
      <c r="C80" s="123" t="s">
        <v>153</v>
      </c>
      <c r="D80" s="123" t="s">
        <v>502</v>
      </c>
      <c r="E80" s="123" t="s">
        <v>503</v>
      </c>
      <c r="F80" s="126" t="s">
        <v>504</v>
      </c>
      <c r="G80" s="123"/>
      <c r="H80" s="126" t="s">
        <v>258</v>
      </c>
      <c r="I80" s="123" t="s">
        <v>505</v>
      </c>
      <c r="J80" s="123" t="s">
        <v>506</v>
      </c>
      <c r="K80" s="123"/>
      <c r="L80" s="128">
        <v>100</v>
      </c>
      <c r="M80" s="123"/>
    </row>
    <row r="81" spans="2:13" ht="180" customHeight="1">
      <c r="B81" s="82" t="s">
        <v>507</v>
      </c>
      <c r="C81" s="123" t="s">
        <v>230</v>
      </c>
      <c r="D81" s="123" t="s">
        <v>508</v>
      </c>
      <c r="E81" s="123" t="s">
        <v>509</v>
      </c>
      <c r="F81" s="126" t="s">
        <v>510</v>
      </c>
      <c r="G81" s="123"/>
      <c r="H81" s="123" t="s">
        <v>511</v>
      </c>
      <c r="I81" s="123" t="s">
        <v>512</v>
      </c>
      <c r="J81" s="123" t="s">
        <v>513</v>
      </c>
      <c r="K81" s="123"/>
      <c r="L81" s="128">
        <v>100</v>
      </c>
      <c r="M81" s="123"/>
    </row>
    <row r="82" spans="2:13" ht="45" customHeight="1">
      <c r="B82" s="87" t="s">
        <v>514</v>
      </c>
      <c r="C82" s="123" t="s">
        <v>153</v>
      </c>
      <c r="D82" s="91" t="s">
        <v>515</v>
      </c>
      <c r="E82" s="91" t="s">
        <v>516</v>
      </c>
      <c r="F82" s="91" t="s">
        <v>517</v>
      </c>
      <c r="G82" s="123" t="s">
        <v>518</v>
      </c>
      <c r="H82" s="124"/>
      <c r="I82" s="123"/>
      <c r="J82" s="123"/>
      <c r="K82" s="123"/>
      <c r="L82" s="127">
        <f>ROUND(AVERAGE(L83:L88),0)</f>
        <v>100</v>
      </c>
      <c r="M82" s="91"/>
    </row>
    <row r="83" spans="2:13" ht="165" customHeight="1">
      <c r="B83" s="82" t="s">
        <v>519</v>
      </c>
      <c r="C83" s="123" t="s">
        <v>153</v>
      </c>
      <c r="D83" s="123" t="s">
        <v>520</v>
      </c>
      <c r="E83" s="123" t="s">
        <v>521</v>
      </c>
      <c r="F83" s="123" t="s">
        <v>522</v>
      </c>
      <c r="G83" s="123"/>
      <c r="H83" s="126" t="s">
        <v>523</v>
      </c>
      <c r="I83" s="123" t="s">
        <v>524</v>
      </c>
      <c r="J83" s="123" t="s">
        <v>525</v>
      </c>
      <c r="K83" s="123"/>
      <c r="L83" s="128">
        <v>100</v>
      </c>
      <c r="M83" s="123"/>
    </row>
    <row r="84" spans="2:13" ht="225" customHeight="1">
      <c r="B84" s="82" t="s">
        <v>526</v>
      </c>
      <c r="C84" s="123" t="s">
        <v>153</v>
      </c>
      <c r="D84" s="123" t="s">
        <v>527</v>
      </c>
      <c r="E84" s="123" t="s">
        <v>528</v>
      </c>
      <c r="F84" s="123" t="s">
        <v>529</v>
      </c>
      <c r="G84" s="123"/>
      <c r="H84" s="126" t="s">
        <v>523</v>
      </c>
      <c r="I84" s="123" t="s">
        <v>530</v>
      </c>
      <c r="J84" s="123" t="s">
        <v>531</v>
      </c>
      <c r="K84" s="123"/>
      <c r="L84" s="128">
        <v>100</v>
      </c>
      <c r="M84" s="123"/>
    </row>
    <row r="85" spans="2:13" ht="409.5" customHeight="1">
      <c r="B85" s="82" t="s">
        <v>532</v>
      </c>
      <c r="C85" s="123" t="s">
        <v>153</v>
      </c>
      <c r="D85" s="123" t="s">
        <v>533</v>
      </c>
      <c r="E85" s="123" t="s">
        <v>534</v>
      </c>
      <c r="F85" s="123" t="s">
        <v>535</v>
      </c>
      <c r="G85" s="123"/>
      <c r="H85" s="123" t="s">
        <v>536</v>
      </c>
      <c r="I85" s="123" t="s">
        <v>537</v>
      </c>
      <c r="J85" s="123" t="s">
        <v>538</v>
      </c>
      <c r="K85" s="123"/>
      <c r="L85" s="128">
        <v>100</v>
      </c>
      <c r="M85" s="123"/>
    </row>
    <row r="86" spans="2:13" ht="315" customHeight="1">
      <c r="B86" s="82" t="s">
        <v>539</v>
      </c>
      <c r="C86" s="123" t="s">
        <v>153</v>
      </c>
      <c r="D86" s="123" t="s">
        <v>540</v>
      </c>
      <c r="E86" s="123" t="s">
        <v>541</v>
      </c>
      <c r="F86" s="123" t="s">
        <v>542</v>
      </c>
      <c r="G86" s="123"/>
      <c r="H86" s="126" t="s">
        <v>523</v>
      </c>
      <c r="I86" s="123" t="s">
        <v>543</v>
      </c>
      <c r="J86" s="123" t="s">
        <v>544</v>
      </c>
      <c r="K86" s="123"/>
      <c r="L86" s="128">
        <v>100</v>
      </c>
      <c r="M86" s="123"/>
    </row>
    <row r="87" spans="2:13" ht="165" customHeight="1">
      <c r="B87" s="82" t="s">
        <v>545</v>
      </c>
      <c r="C87" s="123" t="s">
        <v>153</v>
      </c>
      <c r="D87" s="123" t="s">
        <v>546</v>
      </c>
      <c r="E87" s="123" t="s">
        <v>547</v>
      </c>
      <c r="F87" s="123" t="s">
        <v>548</v>
      </c>
      <c r="G87" s="123"/>
      <c r="H87" s="126"/>
      <c r="I87" s="123" t="s">
        <v>549</v>
      </c>
      <c r="J87" s="123" t="s">
        <v>550</v>
      </c>
      <c r="K87" s="123"/>
      <c r="L87" s="128">
        <v>100</v>
      </c>
      <c r="M87" s="123"/>
    </row>
    <row r="88" spans="2:13" ht="135" customHeight="1">
      <c r="B88" s="82" t="s">
        <v>551</v>
      </c>
      <c r="C88" s="123" t="s">
        <v>153</v>
      </c>
      <c r="D88" s="123" t="s">
        <v>552</v>
      </c>
      <c r="E88" s="123" t="s">
        <v>553</v>
      </c>
      <c r="F88" s="123" t="s">
        <v>554</v>
      </c>
      <c r="G88" s="123"/>
      <c r="H88" s="126"/>
      <c r="I88" s="123" t="s">
        <v>555</v>
      </c>
      <c r="J88" s="123" t="s">
        <v>556</v>
      </c>
      <c r="K88" s="123"/>
      <c r="L88" s="128">
        <v>100</v>
      </c>
      <c r="M88" s="123"/>
    </row>
    <row r="89" spans="2:13" ht="45" customHeight="1">
      <c r="B89" s="87" t="s">
        <v>557</v>
      </c>
      <c r="C89" s="91" t="s">
        <v>153</v>
      </c>
      <c r="D89" s="91" t="s">
        <v>558</v>
      </c>
      <c r="E89" s="91" t="s">
        <v>559</v>
      </c>
      <c r="F89" s="91" t="s">
        <v>560</v>
      </c>
      <c r="G89" s="123" t="s">
        <v>500</v>
      </c>
      <c r="H89" s="124"/>
      <c r="I89" s="91"/>
      <c r="J89" s="123"/>
      <c r="K89" s="123"/>
      <c r="L89" s="127">
        <f>L90</f>
        <v>100</v>
      </c>
      <c r="M89" s="91"/>
    </row>
    <row r="90" spans="2:13" ht="409.5" customHeight="1">
      <c r="B90" s="82" t="s">
        <v>561</v>
      </c>
      <c r="C90" s="123" t="s">
        <v>153</v>
      </c>
      <c r="D90" s="123" t="s">
        <v>562</v>
      </c>
      <c r="E90" s="123" t="s">
        <v>563</v>
      </c>
      <c r="F90" s="123" t="s">
        <v>564</v>
      </c>
      <c r="G90" s="123"/>
      <c r="H90" s="126" t="s">
        <v>523</v>
      </c>
      <c r="I90" s="123" t="s">
        <v>565</v>
      </c>
      <c r="J90" s="123" t="s">
        <v>544</v>
      </c>
      <c r="K90" s="123"/>
      <c r="L90" s="128">
        <v>100</v>
      </c>
      <c r="M90" s="123"/>
    </row>
    <row r="91" spans="2:13" ht="30" customHeight="1">
      <c r="B91" s="87" t="s">
        <v>566</v>
      </c>
      <c r="C91" s="123" t="s">
        <v>153</v>
      </c>
      <c r="D91" s="91" t="s">
        <v>567</v>
      </c>
      <c r="E91" s="91" t="s">
        <v>568</v>
      </c>
      <c r="F91" s="91" t="s">
        <v>569</v>
      </c>
      <c r="G91" s="123" t="s">
        <v>518</v>
      </c>
      <c r="H91" s="124"/>
      <c r="I91" s="123"/>
      <c r="J91" s="123"/>
      <c r="K91" s="123"/>
      <c r="L91" s="127">
        <f>ROUND(AVERAGE(L92:L96),0)</f>
        <v>100</v>
      </c>
      <c r="M91" s="91"/>
    </row>
    <row r="92" spans="2:13" ht="165" customHeight="1">
      <c r="B92" s="82" t="s">
        <v>570</v>
      </c>
      <c r="C92" s="123" t="s">
        <v>153</v>
      </c>
      <c r="D92" s="123" t="s">
        <v>571</v>
      </c>
      <c r="E92" s="123" t="s">
        <v>572</v>
      </c>
      <c r="F92" s="123" t="s">
        <v>573</v>
      </c>
      <c r="G92" s="123"/>
      <c r="H92" s="123" t="s">
        <v>536</v>
      </c>
      <c r="I92" s="123" t="s">
        <v>574</v>
      </c>
      <c r="J92" s="123" t="s">
        <v>575</v>
      </c>
      <c r="K92" s="123"/>
      <c r="L92" s="128">
        <v>100</v>
      </c>
      <c r="M92" s="123"/>
    </row>
    <row r="93" spans="2:13" ht="405" customHeight="1">
      <c r="B93" s="82" t="s">
        <v>576</v>
      </c>
      <c r="C93" s="123" t="s">
        <v>153</v>
      </c>
      <c r="D93" s="123" t="s">
        <v>577</v>
      </c>
      <c r="E93" s="123" t="s">
        <v>578</v>
      </c>
      <c r="F93" s="123" t="s">
        <v>579</v>
      </c>
      <c r="G93" s="123"/>
      <c r="H93" s="126" t="s">
        <v>523</v>
      </c>
      <c r="I93" s="123" t="s">
        <v>580</v>
      </c>
      <c r="J93" s="123"/>
      <c r="K93" s="123"/>
      <c r="L93" s="128">
        <v>100</v>
      </c>
      <c r="M93" s="123"/>
    </row>
    <row r="94" spans="2:13" ht="240" customHeight="1">
      <c r="B94" s="82" t="s">
        <v>581</v>
      </c>
      <c r="C94" s="123" t="s">
        <v>230</v>
      </c>
      <c r="D94" s="123" t="s">
        <v>582</v>
      </c>
      <c r="E94" s="123" t="s">
        <v>583</v>
      </c>
      <c r="F94" s="123" t="s">
        <v>584</v>
      </c>
      <c r="G94" s="123"/>
      <c r="H94" s="126" t="s">
        <v>523</v>
      </c>
      <c r="I94" s="123" t="s">
        <v>585</v>
      </c>
      <c r="J94" s="123" t="s">
        <v>586</v>
      </c>
      <c r="K94" s="123"/>
      <c r="L94" s="128">
        <v>100</v>
      </c>
      <c r="M94" s="123"/>
    </row>
    <row r="95" spans="2:13" ht="240" customHeight="1">
      <c r="B95" s="82" t="s">
        <v>587</v>
      </c>
      <c r="C95" s="123" t="s">
        <v>230</v>
      </c>
      <c r="D95" s="123" t="s">
        <v>588</v>
      </c>
      <c r="E95" s="123" t="s">
        <v>589</v>
      </c>
      <c r="F95" s="123" t="s">
        <v>590</v>
      </c>
      <c r="G95" s="123"/>
      <c r="H95" s="123" t="s">
        <v>536</v>
      </c>
      <c r="I95" s="123" t="s">
        <v>591</v>
      </c>
      <c r="J95" s="123" t="s">
        <v>592</v>
      </c>
      <c r="K95" s="123"/>
      <c r="L95" s="128">
        <v>100</v>
      </c>
      <c r="M95" s="123"/>
    </row>
    <row r="96" spans="2:13" ht="270" customHeight="1">
      <c r="B96" s="82" t="s">
        <v>593</v>
      </c>
      <c r="C96" s="123" t="s">
        <v>230</v>
      </c>
      <c r="D96" s="123" t="s">
        <v>594</v>
      </c>
      <c r="E96" s="123" t="s">
        <v>595</v>
      </c>
      <c r="F96" s="123" t="s">
        <v>596</v>
      </c>
      <c r="G96" s="123"/>
      <c r="H96" s="126" t="s">
        <v>258</v>
      </c>
      <c r="I96" s="123" t="s">
        <v>597</v>
      </c>
      <c r="J96" s="123" t="s">
        <v>598</v>
      </c>
      <c r="K96" s="123"/>
      <c r="L96" s="128">
        <v>100</v>
      </c>
      <c r="M96" s="123"/>
    </row>
    <row r="97" spans="2:13" ht="15.75" customHeight="1">
      <c r="B97" s="115" t="s">
        <v>599</v>
      </c>
      <c r="C97" s="129"/>
      <c r="D97" s="129"/>
      <c r="E97" s="129"/>
      <c r="F97" s="129"/>
      <c r="G97" s="129"/>
      <c r="H97" s="129"/>
      <c r="I97" s="129"/>
      <c r="J97" s="130"/>
      <c r="K97" s="131"/>
      <c r="L97" s="132"/>
      <c r="M97" s="129"/>
    </row>
    <row r="98" spans="2:13" ht="90" customHeight="1">
      <c r="B98" s="118" t="s">
        <v>600</v>
      </c>
      <c r="C98" s="119" t="s">
        <v>153</v>
      </c>
      <c r="D98" s="119" t="s">
        <v>599</v>
      </c>
      <c r="E98" s="119" t="s">
        <v>175</v>
      </c>
      <c r="F98" s="120" t="s">
        <v>601</v>
      </c>
      <c r="G98" s="120"/>
      <c r="H98" s="120"/>
      <c r="I98" s="119"/>
      <c r="J98" s="133"/>
      <c r="K98" s="134"/>
      <c r="L98" s="122">
        <f>L99</f>
        <v>100</v>
      </c>
      <c r="M98" s="119"/>
    </row>
    <row r="99" spans="2:13" ht="60" customHeight="1">
      <c r="B99" s="87" t="s">
        <v>602</v>
      </c>
      <c r="C99" s="91" t="s">
        <v>153</v>
      </c>
      <c r="D99" s="91" t="s">
        <v>603</v>
      </c>
      <c r="E99" s="91" t="s">
        <v>604</v>
      </c>
      <c r="F99" s="91" t="s">
        <v>605</v>
      </c>
      <c r="G99" s="123" t="s">
        <v>518</v>
      </c>
      <c r="H99" s="124"/>
      <c r="I99" s="91"/>
      <c r="J99" s="123"/>
      <c r="K99" s="123"/>
      <c r="L99" s="127">
        <f>ROUND(AVERAGE(L100:L101),0)</f>
        <v>100</v>
      </c>
      <c r="M99" s="123"/>
    </row>
    <row r="100" spans="2:13" ht="300" customHeight="1">
      <c r="B100" s="82" t="s">
        <v>606</v>
      </c>
      <c r="C100" s="123" t="s">
        <v>153</v>
      </c>
      <c r="D100" s="123" t="s">
        <v>607</v>
      </c>
      <c r="E100" s="123" t="s">
        <v>608</v>
      </c>
      <c r="F100" s="123" t="s">
        <v>609</v>
      </c>
      <c r="G100" s="123"/>
      <c r="H100" s="126"/>
      <c r="I100" s="123" t="s">
        <v>610</v>
      </c>
      <c r="J100" s="123" t="s">
        <v>611</v>
      </c>
      <c r="K100" s="123"/>
      <c r="L100" s="128">
        <v>100</v>
      </c>
      <c r="M100" s="123"/>
    </row>
    <row r="101" spans="2:13" ht="285" customHeight="1">
      <c r="B101" s="82" t="s">
        <v>612</v>
      </c>
      <c r="C101" s="123" t="s">
        <v>153</v>
      </c>
      <c r="D101" s="123" t="s">
        <v>613</v>
      </c>
      <c r="E101" s="123" t="s">
        <v>614</v>
      </c>
      <c r="F101" s="123" t="s">
        <v>615</v>
      </c>
      <c r="G101" s="123"/>
      <c r="H101" s="126"/>
      <c r="I101" s="123" t="s">
        <v>616</v>
      </c>
      <c r="J101" s="123" t="s">
        <v>617</v>
      </c>
      <c r="K101" s="123"/>
      <c r="L101" s="128">
        <v>100</v>
      </c>
      <c r="M101" s="123"/>
    </row>
    <row r="102" spans="2:13" ht="15.75" customHeight="1">
      <c r="B102" s="115" t="s">
        <v>618</v>
      </c>
      <c r="C102" s="129"/>
      <c r="D102" s="129"/>
      <c r="E102" s="129"/>
      <c r="F102" s="129"/>
      <c r="G102" s="129"/>
      <c r="H102" s="129"/>
      <c r="I102" s="129"/>
      <c r="J102" s="130"/>
      <c r="K102" s="131"/>
      <c r="L102" s="132"/>
      <c r="M102" s="129"/>
    </row>
    <row r="103" spans="2:13" ht="75" customHeight="1">
      <c r="B103" s="118" t="s">
        <v>619</v>
      </c>
      <c r="C103" s="119" t="s">
        <v>620</v>
      </c>
      <c r="D103" s="119" t="s">
        <v>618</v>
      </c>
      <c r="E103" s="119"/>
      <c r="F103" s="120" t="s">
        <v>621</v>
      </c>
      <c r="G103" s="120"/>
      <c r="H103" s="135"/>
      <c r="I103" s="134"/>
      <c r="J103" s="133"/>
      <c r="K103" s="134"/>
      <c r="L103" s="136">
        <f>ROUND(AVERAGE(L104,L111),0)</f>
        <v>100</v>
      </c>
      <c r="M103" s="134"/>
    </row>
    <row r="104" spans="2:13" ht="75" customHeight="1">
      <c r="B104" s="87" t="s">
        <v>622</v>
      </c>
      <c r="C104" s="137" t="s">
        <v>623</v>
      </c>
      <c r="D104" s="91" t="s">
        <v>624</v>
      </c>
      <c r="E104" s="91" t="s">
        <v>625</v>
      </c>
      <c r="F104" s="91" t="s">
        <v>626</v>
      </c>
      <c r="G104" s="123" t="s">
        <v>500</v>
      </c>
      <c r="H104" s="124"/>
      <c r="I104" s="91"/>
      <c r="J104" s="123"/>
      <c r="K104" s="123"/>
      <c r="L104" s="127">
        <f>ROUND(AVERAGE(L105:L110),0)</f>
        <v>100</v>
      </c>
      <c r="M104" s="91"/>
    </row>
    <row r="105" spans="2:13" ht="409.5" customHeight="1">
      <c r="B105" s="82" t="s">
        <v>627</v>
      </c>
      <c r="C105" s="138" t="s">
        <v>623</v>
      </c>
      <c r="D105" s="123" t="s">
        <v>628</v>
      </c>
      <c r="E105" s="123" t="s">
        <v>629</v>
      </c>
      <c r="F105" s="123" t="s">
        <v>630</v>
      </c>
      <c r="G105" s="123"/>
      <c r="H105" s="126" t="s">
        <v>631</v>
      </c>
      <c r="I105" s="123" t="s">
        <v>632</v>
      </c>
      <c r="J105" s="123" t="s">
        <v>633</v>
      </c>
      <c r="K105" s="123"/>
      <c r="L105" s="128">
        <v>100</v>
      </c>
      <c r="M105" s="123"/>
    </row>
    <row r="106" spans="2:13" ht="375" customHeight="1">
      <c r="B106" s="82" t="s">
        <v>634</v>
      </c>
      <c r="C106" s="138" t="s">
        <v>635</v>
      </c>
      <c r="D106" s="123" t="s">
        <v>636</v>
      </c>
      <c r="E106" s="123" t="s">
        <v>637</v>
      </c>
      <c r="F106" s="123" t="s">
        <v>638</v>
      </c>
      <c r="G106" s="123"/>
      <c r="H106" s="123" t="s">
        <v>639</v>
      </c>
      <c r="I106" s="123" t="s">
        <v>640</v>
      </c>
      <c r="J106" s="123" t="s">
        <v>641</v>
      </c>
      <c r="K106" s="123"/>
      <c r="L106" s="128">
        <v>100</v>
      </c>
      <c r="M106" s="123"/>
    </row>
    <row r="107" spans="2:13" ht="195" customHeight="1">
      <c r="B107" s="82" t="s">
        <v>642</v>
      </c>
      <c r="C107" s="138" t="s">
        <v>643</v>
      </c>
      <c r="D107" s="123" t="s">
        <v>644</v>
      </c>
      <c r="E107" s="123" t="s">
        <v>645</v>
      </c>
      <c r="F107" s="123" t="s">
        <v>646</v>
      </c>
      <c r="G107" s="123"/>
      <c r="H107" s="126"/>
      <c r="I107" s="123" t="s">
        <v>647</v>
      </c>
      <c r="J107" s="123" t="s">
        <v>648</v>
      </c>
      <c r="K107" s="123"/>
      <c r="L107" s="128">
        <v>100</v>
      </c>
      <c r="M107" s="123"/>
    </row>
    <row r="108" spans="2:13" ht="120" customHeight="1">
      <c r="B108" s="82" t="s">
        <v>649</v>
      </c>
      <c r="C108" s="138" t="s">
        <v>635</v>
      </c>
      <c r="D108" s="123" t="s">
        <v>650</v>
      </c>
      <c r="E108" s="123" t="s">
        <v>651</v>
      </c>
      <c r="F108" s="123" t="s">
        <v>652</v>
      </c>
      <c r="G108" s="123"/>
      <c r="H108" s="123" t="s">
        <v>653</v>
      </c>
      <c r="I108" s="123" t="s">
        <v>654</v>
      </c>
      <c r="J108" s="123" t="s">
        <v>655</v>
      </c>
      <c r="K108" s="123"/>
      <c r="L108" s="128">
        <v>100</v>
      </c>
      <c r="M108" s="123"/>
    </row>
    <row r="109" spans="2:13" ht="180" customHeight="1">
      <c r="B109" s="82" t="s">
        <v>656</v>
      </c>
      <c r="C109" s="138" t="s">
        <v>635</v>
      </c>
      <c r="D109" s="123" t="s">
        <v>657</v>
      </c>
      <c r="E109" s="123" t="s">
        <v>658</v>
      </c>
      <c r="F109" s="123" t="s">
        <v>659</v>
      </c>
      <c r="G109" s="126" t="s">
        <v>660</v>
      </c>
      <c r="H109" s="126"/>
      <c r="I109" s="123" t="s">
        <v>661</v>
      </c>
      <c r="J109" s="123" t="s">
        <v>662</v>
      </c>
      <c r="K109" s="123"/>
      <c r="L109" s="128">
        <v>100</v>
      </c>
      <c r="M109" s="123"/>
    </row>
    <row r="110" spans="2:13" ht="270" customHeight="1">
      <c r="B110" s="82" t="s">
        <v>663</v>
      </c>
      <c r="C110" s="138" t="s">
        <v>623</v>
      </c>
      <c r="D110" s="123" t="s">
        <v>664</v>
      </c>
      <c r="E110" s="123" t="s">
        <v>665</v>
      </c>
      <c r="F110" s="123" t="s">
        <v>666</v>
      </c>
      <c r="G110" s="123"/>
      <c r="H110" s="126" t="s">
        <v>631</v>
      </c>
      <c r="I110" s="123" t="s">
        <v>667</v>
      </c>
      <c r="J110" s="123"/>
      <c r="K110" s="65"/>
      <c r="L110" s="128">
        <v>100</v>
      </c>
      <c r="M110" s="123"/>
    </row>
    <row r="111" spans="2:13" ht="45" customHeight="1">
      <c r="B111" s="87" t="s">
        <v>668</v>
      </c>
      <c r="C111" s="91" t="s">
        <v>635</v>
      </c>
      <c r="D111" s="91" t="s">
        <v>669</v>
      </c>
      <c r="E111" s="91" t="s">
        <v>670</v>
      </c>
      <c r="F111" s="91" t="s">
        <v>671</v>
      </c>
      <c r="G111" s="123" t="s">
        <v>500</v>
      </c>
      <c r="H111" s="124"/>
      <c r="I111" s="91"/>
      <c r="J111" s="123"/>
      <c r="K111" s="123"/>
      <c r="L111" s="127">
        <f>ROUND(AVERAGE(L112:L120),0)</f>
        <v>100</v>
      </c>
      <c r="M111" s="91"/>
    </row>
    <row r="112" spans="2:13" ht="409.5" customHeight="1">
      <c r="B112" s="82" t="s">
        <v>672</v>
      </c>
      <c r="C112" s="123" t="s">
        <v>635</v>
      </c>
      <c r="D112" s="123" t="s">
        <v>673</v>
      </c>
      <c r="E112" s="123" t="s">
        <v>674</v>
      </c>
      <c r="F112" s="123" t="s">
        <v>675</v>
      </c>
      <c r="G112" s="123"/>
      <c r="H112" s="126" t="s">
        <v>676</v>
      </c>
      <c r="I112" s="123" t="s">
        <v>677</v>
      </c>
      <c r="J112" s="123" t="s">
        <v>678</v>
      </c>
      <c r="K112" s="123"/>
      <c r="L112" s="128">
        <v>100</v>
      </c>
      <c r="M112" s="123"/>
    </row>
    <row r="113" spans="2:13" ht="165" customHeight="1">
      <c r="B113" s="82" t="s">
        <v>679</v>
      </c>
      <c r="C113" s="123" t="s">
        <v>230</v>
      </c>
      <c r="D113" s="123" t="s">
        <v>680</v>
      </c>
      <c r="E113" s="123" t="s">
        <v>681</v>
      </c>
      <c r="F113" s="123" t="s">
        <v>682</v>
      </c>
      <c r="G113" s="123"/>
      <c r="H113" s="123" t="s">
        <v>683</v>
      </c>
      <c r="I113" s="123" t="s">
        <v>684</v>
      </c>
      <c r="J113" s="123" t="s">
        <v>685</v>
      </c>
      <c r="K113" s="123"/>
      <c r="L113" s="128">
        <v>100</v>
      </c>
      <c r="M113" s="123"/>
    </row>
    <row r="114" spans="2:13" ht="195" customHeight="1">
      <c r="B114" s="82" t="s">
        <v>686</v>
      </c>
      <c r="C114" s="123" t="s">
        <v>230</v>
      </c>
      <c r="D114" s="123" t="s">
        <v>687</v>
      </c>
      <c r="E114" s="123" t="s">
        <v>688</v>
      </c>
      <c r="F114" s="123" t="s">
        <v>689</v>
      </c>
      <c r="G114" s="123"/>
      <c r="H114" s="123" t="s">
        <v>690</v>
      </c>
      <c r="I114" s="123" t="s">
        <v>691</v>
      </c>
      <c r="J114" s="123"/>
      <c r="K114" s="123"/>
      <c r="L114" s="128">
        <v>100</v>
      </c>
      <c r="M114" s="123"/>
    </row>
    <row r="115" spans="2:13" ht="270" customHeight="1">
      <c r="B115" s="82" t="s">
        <v>692</v>
      </c>
      <c r="C115" s="123" t="s">
        <v>230</v>
      </c>
      <c r="D115" s="123" t="s">
        <v>693</v>
      </c>
      <c r="E115" s="123" t="s">
        <v>694</v>
      </c>
      <c r="F115" s="123" t="s">
        <v>695</v>
      </c>
      <c r="G115" s="123"/>
      <c r="H115" s="123" t="s">
        <v>696</v>
      </c>
      <c r="I115" s="123" t="s">
        <v>697</v>
      </c>
      <c r="J115" s="123" t="s">
        <v>698</v>
      </c>
      <c r="K115" s="123"/>
      <c r="L115" s="128">
        <v>100</v>
      </c>
      <c r="M115" s="123"/>
    </row>
    <row r="116" spans="2:13" ht="165" customHeight="1">
      <c r="B116" s="82" t="s">
        <v>699</v>
      </c>
      <c r="C116" s="123" t="s">
        <v>230</v>
      </c>
      <c r="D116" s="123" t="s">
        <v>700</v>
      </c>
      <c r="E116" s="123" t="s">
        <v>701</v>
      </c>
      <c r="F116" s="123" t="s">
        <v>702</v>
      </c>
      <c r="G116" s="123"/>
      <c r="H116" s="123" t="s">
        <v>703</v>
      </c>
      <c r="I116" s="123" t="s">
        <v>704</v>
      </c>
      <c r="J116" s="123" t="s">
        <v>705</v>
      </c>
      <c r="K116" s="123"/>
      <c r="L116" s="128">
        <v>100</v>
      </c>
      <c r="M116" s="123"/>
    </row>
    <row r="117" spans="2:13" ht="240" customHeight="1">
      <c r="B117" s="82" t="s">
        <v>706</v>
      </c>
      <c r="C117" s="123" t="s">
        <v>635</v>
      </c>
      <c r="D117" s="123" t="s">
        <v>707</v>
      </c>
      <c r="E117" s="123" t="s">
        <v>708</v>
      </c>
      <c r="F117" s="123" t="s">
        <v>709</v>
      </c>
      <c r="G117" s="123"/>
      <c r="H117" s="126" t="s">
        <v>710</v>
      </c>
      <c r="I117" s="123" t="s">
        <v>711</v>
      </c>
      <c r="J117" s="123" t="s">
        <v>712</v>
      </c>
      <c r="K117" s="123"/>
      <c r="L117" s="128">
        <v>100</v>
      </c>
      <c r="M117" s="123"/>
    </row>
    <row r="118" spans="2:13" ht="150" customHeight="1">
      <c r="B118" s="82" t="s">
        <v>713</v>
      </c>
      <c r="C118" s="123" t="s">
        <v>230</v>
      </c>
      <c r="D118" s="123" t="s">
        <v>714</v>
      </c>
      <c r="E118" s="123" t="s">
        <v>715</v>
      </c>
      <c r="F118" s="123" t="s">
        <v>716</v>
      </c>
      <c r="G118" s="123"/>
      <c r="H118" s="123" t="s">
        <v>370</v>
      </c>
      <c r="I118" s="123" t="s">
        <v>717</v>
      </c>
      <c r="J118" s="123" t="s">
        <v>718</v>
      </c>
      <c r="K118" s="123"/>
      <c r="L118" s="128">
        <v>100</v>
      </c>
      <c r="M118" s="123"/>
    </row>
    <row r="119" spans="2:13" ht="135" customHeight="1">
      <c r="B119" s="82" t="s">
        <v>719</v>
      </c>
      <c r="C119" s="123" t="s">
        <v>635</v>
      </c>
      <c r="D119" s="123" t="s">
        <v>720</v>
      </c>
      <c r="E119" s="123" t="s">
        <v>721</v>
      </c>
      <c r="F119" s="123" t="s">
        <v>722</v>
      </c>
      <c r="G119" s="123"/>
      <c r="H119" s="126"/>
      <c r="I119" s="123" t="s">
        <v>723</v>
      </c>
      <c r="J119" s="139" t="s">
        <v>724</v>
      </c>
      <c r="K119" s="123"/>
      <c r="L119" s="128">
        <v>100</v>
      </c>
      <c r="M119" s="123"/>
    </row>
    <row r="120" spans="2:13" ht="225" customHeight="1">
      <c r="B120" s="82" t="s">
        <v>725</v>
      </c>
      <c r="C120" s="123" t="s">
        <v>635</v>
      </c>
      <c r="D120" s="123" t="s">
        <v>726</v>
      </c>
      <c r="E120" s="123" t="s">
        <v>727</v>
      </c>
      <c r="F120" s="123" t="s">
        <v>728</v>
      </c>
      <c r="G120" s="123"/>
      <c r="H120" s="126" t="s">
        <v>729</v>
      </c>
      <c r="I120" s="123" t="s">
        <v>730</v>
      </c>
      <c r="J120" s="123" t="s">
        <v>731</v>
      </c>
      <c r="K120" s="123"/>
      <c r="L120" s="128">
        <v>100</v>
      </c>
      <c r="M120" s="123"/>
    </row>
    <row r="121" spans="2:13" ht="15.75" customHeight="1">
      <c r="B121" s="115" t="s">
        <v>732</v>
      </c>
      <c r="C121" s="129"/>
      <c r="D121" s="129"/>
      <c r="E121" s="129"/>
      <c r="F121" s="129"/>
      <c r="G121" s="129"/>
      <c r="H121" s="129"/>
      <c r="I121" s="129"/>
      <c r="J121" s="130"/>
      <c r="K121" s="131"/>
      <c r="L121" s="132"/>
      <c r="M121" s="129"/>
    </row>
    <row r="122" spans="2:13" ht="30" customHeight="1">
      <c r="B122" s="118" t="s">
        <v>733</v>
      </c>
      <c r="C122" s="119" t="s">
        <v>734</v>
      </c>
      <c r="D122" s="119" t="s">
        <v>732</v>
      </c>
      <c r="E122" s="119"/>
      <c r="F122" s="120" t="s">
        <v>735</v>
      </c>
      <c r="G122" s="120"/>
      <c r="H122" s="135"/>
      <c r="I122" s="134"/>
      <c r="J122" s="133"/>
      <c r="K122" s="134"/>
      <c r="L122" s="136">
        <f>ROUND(AVERAGE(L123,L128,L130,L132,L137,L139,L142),0)</f>
        <v>100</v>
      </c>
      <c r="M122" s="134"/>
    </row>
    <row r="123" spans="2:13" ht="45" customHeight="1">
      <c r="B123" s="87" t="s">
        <v>736</v>
      </c>
      <c r="C123" s="91" t="s">
        <v>230</v>
      </c>
      <c r="D123" s="91" t="s">
        <v>737</v>
      </c>
      <c r="E123" s="91" t="s">
        <v>738</v>
      </c>
      <c r="F123" s="91" t="s">
        <v>739</v>
      </c>
      <c r="G123" s="123" t="s">
        <v>500</v>
      </c>
      <c r="H123" s="140"/>
      <c r="I123" s="91" t="s">
        <v>305</v>
      </c>
      <c r="J123" s="123"/>
      <c r="K123" s="123"/>
      <c r="L123" s="127">
        <f>ROUND(AVERAGE(L124:L127),0)</f>
        <v>100</v>
      </c>
      <c r="M123" s="91"/>
    </row>
    <row r="124" spans="2:13" ht="345" customHeight="1">
      <c r="B124" s="82" t="s">
        <v>740</v>
      </c>
      <c r="C124" s="91" t="s">
        <v>230</v>
      </c>
      <c r="D124" s="123" t="s">
        <v>741</v>
      </c>
      <c r="E124" s="123" t="s">
        <v>742</v>
      </c>
      <c r="F124" s="123" t="s">
        <v>743</v>
      </c>
      <c r="G124" s="123"/>
      <c r="H124" s="126"/>
      <c r="I124" s="123" t="s">
        <v>744</v>
      </c>
      <c r="J124" s="123" t="s">
        <v>745</v>
      </c>
      <c r="K124" s="123"/>
      <c r="L124" s="128">
        <v>100</v>
      </c>
      <c r="M124" s="123"/>
    </row>
    <row r="125" spans="2:13" ht="225" customHeight="1">
      <c r="B125" s="82" t="s">
        <v>746</v>
      </c>
      <c r="C125" s="123" t="s">
        <v>230</v>
      </c>
      <c r="D125" s="123" t="s">
        <v>747</v>
      </c>
      <c r="E125" s="123" t="s">
        <v>748</v>
      </c>
      <c r="F125" s="123" t="s">
        <v>749</v>
      </c>
      <c r="G125" s="123"/>
      <c r="H125" s="123" t="s">
        <v>750</v>
      </c>
      <c r="I125" s="123" t="s">
        <v>751</v>
      </c>
      <c r="J125" s="123" t="s">
        <v>752</v>
      </c>
      <c r="K125" s="123"/>
      <c r="L125" s="128">
        <v>100</v>
      </c>
      <c r="M125" s="123"/>
    </row>
    <row r="126" spans="2:13" ht="165" customHeight="1">
      <c r="B126" s="82" t="s">
        <v>753</v>
      </c>
      <c r="C126" s="123" t="s">
        <v>230</v>
      </c>
      <c r="D126" s="123" t="s">
        <v>754</v>
      </c>
      <c r="E126" s="123" t="s">
        <v>755</v>
      </c>
      <c r="F126" s="123" t="s">
        <v>756</v>
      </c>
      <c r="G126" s="123"/>
      <c r="H126" s="126" t="s">
        <v>757</v>
      </c>
      <c r="I126" s="123" t="s">
        <v>758</v>
      </c>
      <c r="J126" s="123" t="s">
        <v>759</v>
      </c>
      <c r="K126" s="123"/>
      <c r="L126" s="128">
        <v>100</v>
      </c>
      <c r="M126" s="123"/>
    </row>
    <row r="127" spans="2:13" ht="300" customHeight="1">
      <c r="B127" s="82" t="s">
        <v>760</v>
      </c>
      <c r="C127" s="123" t="s">
        <v>230</v>
      </c>
      <c r="D127" s="123" t="s">
        <v>761</v>
      </c>
      <c r="E127" s="123" t="s">
        <v>762</v>
      </c>
      <c r="F127" s="123" t="s">
        <v>763</v>
      </c>
      <c r="G127" s="123"/>
      <c r="H127" s="126" t="s">
        <v>764</v>
      </c>
      <c r="I127" s="123" t="s">
        <v>765</v>
      </c>
      <c r="J127" s="123" t="s">
        <v>766</v>
      </c>
      <c r="K127" s="123"/>
      <c r="L127" s="128">
        <v>100</v>
      </c>
      <c r="M127" s="123"/>
    </row>
    <row r="128" spans="2:13" ht="60" customHeight="1">
      <c r="B128" s="87" t="s">
        <v>767</v>
      </c>
      <c r="C128" s="91" t="s">
        <v>153</v>
      </c>
      <c r="D128" s="91" t="s">
        <v>768</v>
      </c>
      <c r="E128" s="91" t="s">
        <v>769</v>
      </c>
      <c r="F128" s="91" t="s">
        <v>770</v>
      </c>
      <c r="G128" s="123"/>
      <c r="H128" s="124"/>
      <c r="I128" s="123"/>
      <c r="J128" s="123"/>
      <c r="K128" s="123"/>
      <c r="L128" s="127">
        <f>L129</f>
        <v>100</v>
      </c>
      <c r="M128" s="91"/>
    </row>
    <row r="129" spans="2:13" ht="409.5" customHeight="1">
      <c r="B129" s="82" t="s">
        <v>771</v>
      </c>
      <c r="C129" s="91" t="s">
        <v>153</v>
      </c>
      <c r="D129" s="123" t="s">
        <v>772</v>
      </c>
      <c r="E129" s="123" t="s">
        <v>773</v>
      </c>
      <c r="F129" s="123" t="s">
        <v>774</v>
      </c>
      <c r="G129" s="123" t="s">
        <v>775</v>
      </c>
      <c r="H129" s="123" t="s">
        <v>776</v>
      </c>
      <c r="I129" s="123" t="s">
        <v>777</v>
      </c>
      <c r="J129" s="123" t="s">
        <v>778</v>
      </c>
      <c r="K129" s="123"/>
      <c r="L129" s="128">
        <v>100</v>
      </c>
      <c r="M129" s="123"/>
    </row>
    <row r="130" spans="2:13" ht="15.75" customHeight="1">
      <c r="B130" s="87" t="s">
        <v>779</v>
      </c>
      <c r="C130" s="91" t="s">
        <v>230</v>
      </c>
      <c r="D130" s="91" t="s">
        <v>780</v>
      </c>
      <c r="E130" s="91" t="s">
        <v>781</v>
      </c>
      <c r="F130" s="91" t="s">
        <v>782</v>
      </c>
      <c r="G130" s="123" t="s">
        <v>775</v>
      </c>
      <c r="H130" s="124"/>
      <c r="I130" s="123"/>
      <c r="J130" s="123"/>
      <c r="K130" s="123"/>
      <c r="L130" s="127">
        <f>L131</f>
        <v>100</v>
      </c>
      <c r="M130" s="91"/>
    </row>
    <row r="131" spans="2:13" ht="285" customHeight="1">
      <c r="B131" s="82" t="s">
        <v>783</v>
      </c>
      <c r="C131" s="123" t="s">
        <v>230</v>
      </c>
      <c r="D131" s="123" t="s">
        <v>784</v>
      </c>
      <c r="E131" s="123" t="s">
        <v>785</v>
      </c>
      <c r="F131" s="123" t="s">
        <v>786</v>
      </c>
      <c r="G131" s="123"/>
      <c r="H131" s="123" t="s">
        <v>787</v>
      </c>
      <c r="I131" s="123" t="s">
        <v>788</v>
      </c>
      <c r="J131" s="123" t="s">
        <v>789</v>
      </c>
      <c r="K131" s="123"/>
      <c r="L131" s="128">
        <v>100</v>
      </c>
      <c r="M131" s="123"/>
    </row>
    <row r="132" spans="2:13" ht="30" customHeight="1">
      <c r="B132" s="87" t="s">
        <v>790</v>
      </c>
      <c r="C132" s="123" t="s">
        <v>153</v>
      </c>
      <c r="D132" s="91" t="s">
        <v>791</v>
      </c>
      <c r="E132" s="91" t="s">
        <v>792</v>
      </c>
      <c r="F132" s="91" t="s">
        <v>793</v>
      </c>
      <c r="G132" s="123" t="s">
        <v>518</v>
      </c>
      <c r="H132" s="124"/>
      <c r="I132" s="123"/>
      <c r="J132" s="123"/>
      <c r="K132" s="123"/>
      <c r="L132" s="127">
        <f>ROUND(AVERAGE(L133:L136),0)</f>
        <v>100</v>
      </c>
      <c r="M132" s="91"/>
    </row>
    <row r="133" spans="2:13" ht="270" customHeight="1">
      <c r="B133" s="82" t="s">
        <v>794</v>
      </c>
      <c r="C133" s="123" t="s">
        <v>153</v>
      </c>
      <c r="D133" s="123" t="s">
        <v>795</v>
      </c>
      <c r="E133" s="123" t="s">
        <v>796</v>
      </c>
      <c r="F133" s="123" t="s">
        <v>797</v>
      </c>
      <c r="G133" s="123" t="s">
        <v>518</v>
      </c>
      <c r="H133" s="123" t="s">
        <v>798</v>
      </c>
      <c r="I133" s="123" t="s">
        <v>799</v>
      </c>
      <c r="J133" s="123" t="s">
        <v>800</v>
      </c>
      <c r="K133" s="123"/>
      <c r="L133" s="128">
        <v>100</v>
      </c>
      <c r="M133" s="123"/>
    </row>
    <row r="134" spans="2:13" ht="120" customHeight="1">
      <c r="B134" s="82" t="s">
        <v>801</v>
      </c>
      <c r="C134" s="123" t="s">
        <v>153</v>
      </c>
      <c r="D134" s="123" t="s">
        <v>802</v>
      </c>
      <c r="E134" s="123" t="s">
        <v>803</v>
      </c>
      <c r="F134" s="123" t="s">
        <v>804</v>
      </c>
      <c r="G134" s="123"/>
      <c r="H134" s="126" t="s">
        <v>805</v>
      </c>
      <c r="I134" s="123" t="s">
        <v>806</v>
      </c>
      <c r="J134" s="123" t="s">
        <v>807</v>
      </c>
      <c r="K134" s="123"/>
      <c r="L134" s="128">
        <v>100</v>
      </c>
      <c r="M134" s="123"/>
    </row>
    <row r="135" spans="2:13" ht="75" customHeight="1">
      <c r="B135" s="82" t="s">
        <v>808</v>
      </c>
      <c r="C135" s="123" t="s">
        <v>153</v>
      </c>
      <c r="D135" s="123" t="s">
        <v>809</v>
      </c>
      <c r="E135" s="123" t="s">
        <v>810</v>
      </c>
      <c r="F135" s="123" t="s">
        <v>811</v>
      </c>
      <c r="G135" s="123"/>
      <c r="H135" s="123" t="s">
        <v>812</v>
      </c>
      <c r="I135" s="123" t="s">
        <v>813</v>
      </c>
      <c r="J135" s="123" t="s">
        <v>814</v>
      </c>
      <c r="K135" s="123"/>
      <c r="L135" s="128">
        <v>100</v>
      </c>
      <c r="M135" s="123"/>
    </row>
    <row r="136" spans="2:13" ht="90" customHeight="1">
      <c r="B136" s="82" t="s">
        <v>815</v>
      </c>
      <c r="C136" s="123" t="s">
        <v>153</v>
      </c>
      <c r="D136" s="123" t="s">
        <v>816</v>
      </c>
      <c r="E136" s="123" t="s">
        <v>817</v>
      </c>
      <c r="F136" s="123" t="s">
        <v>818</v>
      </c>
      <c r="G136" s="123"/>
      <c r="H136" s="126" t="s">
        <v>805</v>
      </c>
      <c r="I136" s="123" t="s">
        <v>819</v>
      </c>
      <c r="J136" s="123" t="s">
        <v>820</v>
      </c>
      <c r="K136" s="123"/>
      <c r="L136" s="128">
        <v>100</v>
      </c>
      <c r="M136" s="123"/>
    </row>
    <row r="137" spans="2:13" ht="30" customHeight="1">
      <c r="B137" s="87" t="s">
        <v>821</v>
      </c>
      <c r="C137" s="91" t="s">
        <v>230</v>
      </c>
      <c r="D137" s="91" t="s">
        <v>822</v>
      </c>
      <c r="E137" s="91" t="s">
        <v>823</v>
      </c>
      <c r="F137" s="91" t="s">
        <v>824</v>
      </c>
      <c r="G137" s="123" t="s">
        <v>500</v>
      </c>
      <c r="H137" s="124"/>
      <c r="I137" s="91"/>
      <c r="J137" s="123"/>
      <c r="K137" s="123"/>
      <c r="L137" s="127">
        <f>L138</f>
        <v>100</v>
      </c>
      <c r="M137" s="91"/>
    </row>
    <row r="138" spans="2:13" ht="360" customHeight="1">
      <c r="B138" s="82" t="s">
        <v>825</v>
      </c>
      <c r="C138" s="123" t="s">
        <v>230</v>
      </c>
      <c r="D138" s="123" t="s">
        <v>826</v>
      </c>
      <c r="E138" s="123" t="s">
        <v>827</v>
      </c>
      <c r="F138" s="123" t="s">
        <v>828</v>
      </c>
      <c r="G138" s="123"/>
      <c r="H138" s="123" t="s">
        <v>829</v>
      </c>
      <c r="I138" s="123" t="s">
        <v>830</v>
      </c>
      <c r="J138" s="123" t="s">
        <v>831</v>
      </c>
      <c r="K138" s="123"/>
      <c r="L138" s="128">
        <v>100</v>
      </c>
      <c r="M138" s="123"/>
    </row>
    <row r="139" spans="2:13" ht="30" customHeight="1">
      <c r="B139" s="87" t="s">
        <v>832</v>
      </c>
      <c r="C139" s="91" t="s">
        <v>153</v>
      </c>
      <c r="D139" s="91" t="s">
        <v>833</v>
      </c>
      <c r="E139" s="91" t="s">
        <v>834</v>
      </c>
      <c r="F139" s="91" t="s">
        <v>835</v>
      </c>
      <c r="G139" s="123" t="s">
        <v>775</v>
      </c>
      <c r="H139" s="124"/>
      <c r="I139" s="123"/>
      <c r="J139" s="123"/>
      <c r="K139" s="123"/>
      <c r="L139" s="127">
        <f>ROUND(AVERAGE(L140:L141),0)</f>
        <v>100</v>
      </c>
      <c r="M139" s="91"/>
    </row>
    <row r="140" spans="2:13" ht="409.5" customHeight="1">
      <c r="B140" s="82" t="s">
        <v>836</v>
      </c>
      <c r="C140" s="123" t="s">
        <v>153</v>
      </c>
      <c r="D140" s="123" t="s">
        <v>837</v>
      </c>
      <c r="E140" s="123" t="s">
        <v>838</v>
      </c>
      <c r="F140" s="123" t="s">
        <v>839</v>
      </c>
      <c r="G140" s="123"/>
      <c r="H140" s="123" t="s">
        <v>840</v>
      </c>
      <c r="I140" s="123" t="s">
        <v>841</v>
      </c>
      <c r="J140" s="123" t="s">
        <v>842</v>
      </c>
      <c r="K140" s="123"/>
      <c r="L140" s="128">
        <v>100</v>
      </c>
      <c r="M140" s="123"/>
    </row>
    <row r="141" spans="2:13" ht="75" customHeight="1">
      <c r="B141" s="82" t="s">
        <v>843</v>
      </c>
      <c r="C141" s="123" t="s">
        <v>230</v>
      </c>
      <c r="D141" s="123" t="s">
        <v>844</v>
      </c>
      <c r="E141" s="123" t="s">
        <v>845</v>
      </c>
      <c r="F141" s="123" t="s">
        <v>846</v>
      </c>
      <c r="G141" s="123"/>
      <c r="H141" s="123" t="s">
        <v>750</v>
      </c>
      <c r="I141" s="123" t="s">
        <v>847</v>
      </c>
      <c r="J141" s="123" t="s">
        <v>848</v>
      </c>
      <c r="K141" s="123"/>
      <c r="L141" s="128">
        <v>100</v>
      </c>
      <c r="M141" s="123"/>
    </row>
    <row r="142" spans="2:13" ht="45" customHeight="1">
      <c r="B142" s="87" t="s">
        <v>849</v>
      </c>
      <c r="C142" s="91" t="s">
        <v>230</v>
      </c>
      <c r="D142" s="91" t="s">
        <v>850</v>
      </c>
      <c r="E142" s="91" t="s">
        <v>851</v>
      </c>
      <c r="F142" s="91" t="s">
        <v>852</v>
      </c>
      <c r="G142" s="123" t="s">
        <v>518</v>
      </c>
      <c r="H142" s="124"/>
      <c r="I142" s="123"/>
      <c r="J142" s="123"/>
      <c r="K142" s="123"/>
      <c r="L142" s="127">
        <f>L143</f>
        <v>100</v>
      </c>
      <c r="M142" s="91"/>
    </row>
    <row r="143" spans="2:13" ht="300" customHeight="1">
      <c r="B143" s="82" t="s">
        <v>853</v>
      </c>
      <c r="C143" s="123" t="s">
        <v>230</v>
      </c>
      <c r="D143" s="123" t="s">
        <v>854</v>
      </c>
      <c r="E143" s="123" t="s">
        <v>855</v>
      </c>
      <c r="F143" s="123" t="s">
        <v>856</v>
      </c>
      <c r="G143" s="123"/>
      <c r="H143" s="126"/>
      <c r="I143" s="123" t="s">
        <v>857</v>
      </c>
      <c r="J143" s="123" t="s">
        <v>858</v>
      </c>
      <c r="K143" s="123"/>
      <c r="L143" s="128">
        <v>100</v>
      </c>
      <c r="M143" s="123"/>
    </row>
    <row r="144" spans="2:13" ht="15.75" customHeight="1">
      <c r="B144" s="115" t="s">
        <v>859</v>
      </c>
      <c r="C144" s="129"/>
      <c r="D144" s="115"/>
      <c r="E144" s="115"/>
      <c r="F144" s="115"/>
      <c r="G144" s="115"/>
      <c r="H144" s="115"/>
      <c r="I144" s="115"/>
      <c r="J144" s="130"/>
      <c r="K144" s="131"/>
      <c r="L144" s="141"/>
      <c r="M144" s="129"/>
    </row>
    <row r="145" spans="2:13" ht="30" customHeight="1">
      <c r="B145" s="142" t="s">
        <v>860</v>
      </c>
      <c r="C145" s="119" t="s">
        <v>734</v>
      </c>
      <c r="D145" s="119" t="s">
        <v>859</v>
      </c>
      <c r="E145" s="119"/>
      <c r="F145" s="120" t="s">
        <v>861</v>
      </c>
      <c r="G145" s="120"/>
      <c r="H145" s="135"/>
      <c r="I145" s="134"/>
      <c r="J145" s="133"/>
      <c r="K145" s="134"/>
      <c r="L145" s="136">
        <f>ROUND(AVERAGE(L146,L150),0)</f>
        <v>100</v>
      </c>
      <c r="M145" s="134"/>
    </row>
    <row r="146" spans="2:13" ht="60" customHeight="1">
      <c r="B146" s="87" t="s">
        <v>862</v>
      </c>
      <c r="C146" s="91" t="s">
        <v>230</v>
      </c>
      <c r="D146" s="91" t="s">
        <v>863</v>
      </c>
      <c r="E146" s="91" t="s">
        <v>864</v>
      </c>
      <c r="F146" s="91" t="s">
        <v>865</v>
      </c>
      <c r="G146" s="123" t="s">
        <v>500</v>
      </c>
      <c r="H146" s="124"/>
      <c r="I146" s="124"/>
      <c r="J146" s="123"/>
      <c r="K146" s="123"/>
      <c r="L146" s="127">
        <f>ROUND(AVERAGE(L147:L149),0)</f>
        <v>100</v>
      </c>
      <c r="M146" s="91"/>
    </row>
    <row r="147" spans="2:13" ht="270" customHeight="1">
      <c r="B147" s="82" t="s">
        <v>866</v>
      </c>
      <c r="C147" s="123" t="s">
        <v>230</v>
      </c>
      <c r="D147" s="123" t="s">
        <v>867</v>
      </c>
      <c r="E147" s="123" t="s">
        <v>868</v>
      </c>
      <c r="F147" s="123" t="s">
        <v>869</v>
      </c>
      <c r="G147" s="123"/>
      <c r="H147" s="123" t="s">
        <v>870</v>
      </c>
      <c r="I147" s="123" t="s">
        <v>871</v>
      </c>
      <c r="J147" s="123" t="s">
        <v>872</v>
      </c>
      <c r="K147" s="123"/>
      <c r="L147" s="128">
        <v>100</v>
      </c>
      <c r="M147" s="123"/>
    </row>
    <row r="148" spans="2:13" ht="105" customHeight="1">
      <c r="B148" s="82" t="s">
        <v>873</v>
      </c>
      <c r="C148" s="123" t="s">
        <v>153</v>
      </c>
      <c r="D148" s="123" t="s">
        <v>874</v>
      </c>
      <c r="E148" s="123" t="s">
        <v>875</v>
      </c>
      <c r="F148" s="123" t="s">
        <v>876</v>
      </c>
      <c r="G148" s="123"/>
      <c r="H148" s="126"/>
      <c r="I148" s="123" t="s">
        <v>877</v>
      </c>
      <c r="J148" s="123" t="s">
        <v>878</v>
      </c>
      <c r="K148" s="123"/>
      <c r="L148" s="128">
        <v>100</v>
      </c>
      <c r="M148" s="123"/>
    </row>
    <row r="149" spans="2:13" ht="45" customHeight="1">
      <c r="B149" s="82" t="s">
        <v>879</v>
      </c>
      <c r="C149" s="123" t="s">
        <v>230</v>
      </c>
      <c r="D149" s="123" t="s">
        <v>880</v>
      </c>
      <c r="E149" s="123" t="s">
        <v>881</v>
      </c>
      <c r="F149" s="123" t="s">
        <v>882</v>
      </c>
      <c r="G149" s="123"/>
      <c r="H149" s="123" t="s">
        <v>883</v>
      </c>
      <c r="I149" s="123" t="s">
        <v>884</v>
      </c>
      <c r="J149" s="123" t="s">
        <v>885</v>
      </c>
      <c r="K149" s="123"/>
      <c r="L149" s="128">
        <v>100</v>
      </c>
      <c r="M149" s="123"/>
    </row>
    <row r="150" spans="2:13" ht="45" customHeight="1">
      <c r="B150" s="87" t="s">
        <v>886</v>
      </c>
      <c r="C150" s="91" t="s">
        <v>230</v>
      </c>
      <c r="D150" s="91" t="s">
        <v>887</v>
      </c>
      <c r="E150" s="91" t="s">
        <v>888</v>
      </c>
      <c r="F150" s="91" t="s">
        <v>889</v>
      </c>
      <c r="G150" s="123" t="s">
        <v>500</v>
      </c>
      <c r="H150" s="124"/>
      <c r="I150" s="123"/>
      <c r="J150" s="123"/>
      <c r="K150" s="123"/>
      <c r="L150" s="127">
        <f>ROUND(AVERAGE(L151:L154),0)</f>
        <v>100</v>
      </c>
      <c r="M150" s="91"/>
    </row>
    <row r="151" spans="2:13" ht="409.5" customHeight="1">
      <c r="B151" s="82" t="s">
        <v>890</v>
      </c>
      <c r="C151" s="123" t="s">
        <v>230</v>
      </c>
      <c r="D151" s="123" t="s">
        <v>891</v>
      </c>
      <c r="E151" s="123" t="s">
        <v>892</v>
      </c>
      <c r="F151" s="123" t="s">
        <v>893</v>
      </c>
      <c r="G151" s="123"/>
      <c r="H151" s="123" t="s">
        <v>894</v>
      </c>
      <c r="I151" s="123" t="s">
        <v>895</v>
      </c>
      <c r="J151" s="123" t="s">
        <v>896</v>
      </c>
      <c r="K151" s="123"/>
      <c r="L151" s="128">
        <v>100</v>
      </c>
      <c r="M151" s="123"/>
    </row>
    <row r="152" spans="2:13" ht="270" customHeight="1">
      <c r="B152" s="82" t="s">
        <v>897</v>
      </c>
      <c r="C152" s="123" t="s">
        <v>230</v>
      </c>
      <c r="D152" s="123" t="s">
        <v>898</v>
      </c>
      <c r="E152" s="123" t="s">
        <v>899</v>
      </c>
      <c r="F152" s="123" t="s">
        <v>900</v>
      </c>
      <c r="G152" s="123"/>
      <c r="H152" s="126"/>
      <c r="I152" s="123" t="s">
        <v>901</v>
      </c>
      <c r="J152" s="123" t="s">
        <v>902</v>
      </c>
      <c r="K152" s="123"/>
      <c r="L152" s="128">
        <v>100</v>
      </c>
      <c r="M152" s="123"/>
    </row>
    <row r="153" spans="2:13" ht="180" customHeight="1">
      <c r="B153" s="82" t="s">
        <v>903</v>
      </c>
      <c r="C153" s="123" t="s">
        <v>230</v>
      </c>
      <c r="D153" s="123" t="s">
        <v>904</v>
      </c>
      <c r="E153" s="123" t="s">
        <v>905</v>
      </c>
      <c r="F153" s="123" t="s">
        <v>906</v>
      </c>
      <c r="G153" s="123"/>
      <c r="H153" s="123" t="s">
        <v>907</v>
      </c>
      <c r="I153" s="123" t="s">
        <v>908</v>
      </c>
      <c r="J153" s="123" t="s">
        <v>909</v>
      </c>
      <c r="K153" s="123"/>
      <c r="L153" s="128">
        <v>100</v>
      </c>
      <c r="M153" s="123"/>
    </row>
    <row r="154" spans="2:13" ht="285" customHeight="1">
      <c r="B154" s="82" t="s">
        <v>910</v>
      </c>
      <c r="C154" s="123" t="s">
        <v>153</v>
      </c>
      <c r="D154" s="123" t="s">
        <v>911</v>
      </c>
      <c r="E154" s="123" t="s">
        <v>912</v>
      </c>
      <c r="F154" s="123" t="s">
        <v>913</v>
      </c>
      <c r="G154" s="123"/>
      <c r="H154" s="126" t="s">
        <v>258</v>
      </c>
      <c r="I154" s="123" t="s">
        <v>914</v>
      </c>
      <c r="J154" s="123" t="s">
        <v>915</v>
      </c>
      <c r="K154" s="123"/>
      <c r="L154" s="128">
        <v>100</v>
      </c>
      <c r="M154" s="123"/>
    </row>
    <row r="155" spans="2:13" ht="15.75" customHeight="1">
      <c r="B155" s="115" t="s">
        <v>916</v>
      </c>
      <c r="C155" s="129"/>
      <c r="D155" s="129"/>
      <c r="E155" s="129"/>
      <c r="F155" s="129"/>
      <c r="G155" s="129"/>
      <c r="H155" s="129"/>
      <c r="I155" s="129"/>
      <c r="J155" s="130"/>
      <c r="K155" s="131"/>
      <c r="L155" s="132"/>
      <c r="M155" s="129"/>
    </row>
    <row r="156" spans="2:13" ht="30" customHeight="1">
      <c r="B156" s="142" t="s">
        <v>917</v>
      </c>
      <c r="C156" s="119" t="s">
        <v>494</v>
      </c>
      <c r="D156" s="119" t="s">
        <v>916</v>
      </c>
      <c r="E156" s="119"/>
      <c r="F156" s="120" t="s">
        <v>918</v>
      </c>
      <c r="G156" s="120"/>
      <c r="H156" s="135"/>
      <c r="I156" s="134"/>
      <c r="J156" s="133"/>
      <c r="K156" s="134"/>
      <c r="L156" s="136">
        <f>ROUND(AVERAGE(L157,L161,L171),0)</f>
        <v>100</v>
      </c>
      <c r="M156" s="134"/>
    </row>
    <row r="157" spans="2:13" ht="105" customHeight="1">
      <c r="B157" s="87" t="s">
        <v>919</v>
      </c>
      <c r="C157" s="91" t="s">
        <v>153</v>
      </c>
      <c r="D157" s="91" t="s">
        <v>920</v>
      </c>
      <c r="E157" s="91" t="s">
        <v>921</v>
      </c>
      <c r="F157" s="91" t="s">
        <v>922</v>
      </c>
      <c r="G157" s="123" t="s">
        <v>500</v>
      </c>
      <c r="H157" s="124"/>
      <c r="I157" s="91"/>
      <c r="J157" s="123"/>
      <c r="K157" s="123"/>
      <c r="L157" s="127">
        <f>ROUND(AVERAGE(L158:L159),0)</f>
        <v>100</v>
      </c>
      <c r="M157" s="91"/>
    </row>
    <row r="158" spans="2:13" ht="225" customHeight="1">
      <c r="B158" s="82" t="s">
        <v>923</v>
      </c>
      <c r="C158" s="123" t="s">
        <v>153</v>
      </c>
      <c r="D158" s="123" t="s">
        <v>924</v>
      </c>
      <c r="E158" s="123" t="s">
        <v>925</v>
      </c>
      <c r="F158" s="123" t="s">
        <v>926</v>
      </c>
      <c r="G158" s="123"/>
      <c r="H158" s="126" t="s">
        <v>927</v>
      </c>
      <c r="I158" s="123" t="s">
        <v>928</v>
      </c>
      <c r="J158" s="123" t="s">
        <v>929</v>
      </c>
      <c r="K158" s="123"/>
      <c r="L158" s="128">
        <v>100</v>
      </c>
      <c r="M158" s="123"/>
    </row>
    <row r="159" spans="2:13" ht="409.5" customHeight="1">
      <c r="B159" s="82" t="s">
        <v>930</v>
      </c>
      <c r="C159" s="123" t="s">
        <v>153</v>
      </c>
      <c r="D159" s="123" t="s">
        <v>931</v>
      </c>
      <c r="E159" s="123" t="s">
        <v>932</v>
      </c>
      <c r="F159" s="123" t="s">
        <v>933</v>
      </c>
      <c r="G159" s="123"/>
      <c r="H159" s="123" t="s">
        <v>934</v>
      </c>
      <c r="I159" s="123" t="s">
        <v>935</v>
      </c>
      <c r="J159" s="123" t="s">
        <v>936</v>
      </c>
      <c r="K159" s="123"/>
      <c r="L159" s="128">
        <v>100</v>
      </c>
      <c r="M159" s="123"/>
    </row>
    <row r="160" spans="2:13" ht="315" customHeight="1">
      <c r="B160" s="82" t="s">
        <v>937</v>
      </c>
      <c r="C160" s="123" t="s">
        <v>153</v>
      </c>
      <c r="D160" s="123" t="s">
        <v>938</v>
      </c>
      <c r="E160" s="123" t="s">
        <v>939</v>
      </c>
      <c r="F160" s="123" t="s">
        <v>940</v>
      </c>
      <c r="G160" s="123"/>
      <c r="H160" s="123" t="s">
        <v>941</v>
      </c>
      <c r="I160" s="123" t="s">
        <v>942</v>
      </c>
      <c r="J160" s="123" t="s">
        <v>943</v>
      </c>
      <c r="K160" s="123"/>
      <c r="L160" s="128">
        <v>100</v>
      </c>
      <c r="M160" s="123"/>
    </row>
    <row r="161" spans="2:13" ht="75" customHeight="1">
      <c r="B161" s="87" t="s">
        <v>944</v>
      </c>
      <c r="C161" s="91" t="s">
        <v>153</v>
      </c>
      <c r="D161" s="91" t="s">
        <v>945</v>
      </c>
      <c r="E161" s="91" t="s">
        <v>946</v>
      </c>
      <c r="F161" s="91" t="s">
        <v>947</v>
      </c>
      <c r="G161" s="123" t="s">
        <v>500</v>
      </c>
      <c r="H161" s="124"/>
      <c r="I161" s="123"/>
      <c r="J161" s="123"/>
      <c r="K161" s="123"/>
      <c r="L161" s="127">
        <f>ROUND(AVERAGE(L162:L170),0)</f>
        <v>100</v>
      </c>
      <c r="M161" s="91"/>
    </row>
    <row r="162" spans="2:13" ht="195" customHeight="1">
      <c r="B162" s="82" t="s">
        <v>948</v>
      </c>
      <c r="C162" s="123" t="s">
        <v>153</v>
      </c>
      <c r="D162" s="123" t="s">
        <v>949</v>
      </c>
      <c r="E162" s="123" t="s">
        <v>950</v>
      </c>
      <c r="F162" s="123" t="s">
        <v>951</v>
      </c>
      <c r="G162" s="123"/>
      <c r="H162" s="126" t="s">
        <v>927</v>
      </c>
      <c r="I162" s="123" t="s">
        <v>952</v>
      </c>
      <c r="J162" s="123" t="s">
        <v>953</v>
      </c>
      <c r="K162" s="123"/>
      <c r="L162" s="128">
        <v>100</v>
      </c>
      <c r="M162" s="123"/>
    </row>
    <row r="163" spans="2:13" ht="345" customHeight="1">
      <c r="B163" s="82" t="s">
        <v>954</v>
      </c>
      <c r="C163" s="123" t="s">
        <v>230</v>
      </c>
      <c r="D163" s="123" t="s">
        <v>955</v>
      </c>
      <c r="E163" s="123" t="s">
        <v>956</v>
      </c>
      <c r="F163" s="123" t="s">
        <v>957</v>
      </c>
      <c r="G163" s="123"/>
      <c r="H163" s="123" t="s">
        <v>750</v>
      </c>
      <c r="I163" s="123" t="s">
        <v>958</v>
      </c>
      <c r="J163" s="123" t="s">
        <v>959</v>
      </c>
      <c r="K163" s="123"/>
      <c r="L163" s="128">
        <v>100</v>
      </c>
      <c r="M163" s="123"/>
    </row>
    <row r="164" spans="2:13" ht="150" customHeight="1">
      <c r="B164" s="82" t="s">
        <v>960</v>
      </c>
      <c r="C164" s="123" t="s">
        <v>230</v>
      </c>
      <c r="D164" s="123" t="s">
        <v>961</v>
      </c>
      <c r="E164" s="123" t="s">
        <v>962</v>
      </c>
      <c r="F164" s="123" t="s">
        <v>963</v>
      </c>
      <c r="G164" s="123"/>
      <c r="H164" s="126" t="s">
        <v>964</v>
      </c>
      <c r="I164" s="123" t="s">
        <v>965</v>
      </c>
      <c r="J164" s="123" t="s">
        <v>966</v>
      </c>
      <c r="K164" s="123"/>
      <c r="L164" s="128">
        <v>100</v>
      </c>
      <c r="M164" s="123"/>
    </row>
    <row r="165" spans="2:13" ht="150" customHeight="1">
      <c r="B165" s="82" t="s">
        <v>967</v>
      </c>
      <c r="C165" s="123" t="s">
        <v>230</v>
      </c>
      <c r="D165" s="123" t="s">
        <v>968</v>
      </c>
      <c r="E165" s="123" t="s">
        <v>969</v>
      </c>
      <c r="F165" s="123" t="s">
        <v>970</v>
      </c>
      <c r="G165" s="123"/>
      <c r="H165" s="126" t="s">
        <v>964</v>
      </c>
      <c r="I165" s="123" t="s">
        <v>971</v>
      </c>
      <c r="J165" s="123" t="s">
        <v>966</v>
      </c>
      <c r="K165" s="123"/>
      <c r="L165" s="128">
        <v>100</v>
      </c>
      <c r="M165" s="123"/>
    </row>
    <row r="166" spans="2:13" ht="75" customHeight="1">
      <c r="B166" s="82" t="s">
        <v>972</v>
      </c>
      <c r="C166" s="123" t="s">
        <v>230</v>
      </c>
      <c r="D166" s="123" t="s">
        <v>973</v>
      </c>
      <c r="E166" s="123" t="s">
        <v>974</v>
      </c>
      <c r="F166" s="123" t="s">
        <v>975</v>
      </c>
      <c r="G166" s="123"/>
      <c r="H166" s="126" t="s">
        <v>927</v>
      </c>
      <c r="I166" s="123" t="s">
        <v>976</v>
      </c>
      <c r="J166" s="123" t="s">
        <v>953</v>
      </c>
      <c r="K166" s="123"/>
      <c r="L166" s="128">
        <v>100</v>
      </c>
      <c r="M166" s="123"/>
    </row>
    <row r="167" spans="2:13" ht="240" customHeight="1">
      <c r="B167" s="82" t="s">
        <v>977</v>
      </c>
      <c r="C167" s="123" t="s">
        <v>230</v>
      </c>
      <c r="D167" s="123" t="s">
        <v>978</v>
      </c>
      <c r="E167" s="123" t="s">
        <v>979</v>
      </c>
      <c r="F167" s="123" t="s">
        <v>980</v>
      </c>
      <c r="G167" s="123"/>
      <c r="H167" s="126"/>
      <c r="I167" s="123" t="s">
        <v>981</v>
      </c>
      <c r="J167" s="123" t="s">
        <v>953</v>
      </c>
      <c r="K167" s="123"/>
      <c r="L167" s="128">
        <v>100</v>
      </c>
      <c r="M167" s="123"/>
    </row>
    <row r="168" spans="2:13" ht="375" customHeight="1">
      <c r="B168" s="82" t="s">
        <v>982</v>
      </c>
      <c r="C168" s="123" t="s">
        <v>230</v>
      </c>
      <c r="D168" s="123" t="s">
        <v>983</v>
      </c>
      <c r="E168" s="123" t="s">
        <v>984</v>
      </c>
      <c r="F168" s="123" t="s">
        <v>985</v>
      </c>
      <c r="G168" s="123"/>
      <c r="H168" s="126" t="s">
        <v>986</v>
      </c>
      <c r="I168" s="123" t="s">
        <v>987</v>
      </c>
      <c r="J168" s="123" t="s">
        <v>953</v>
      </c>
      <c r="K168" s="123"/>
      <c r="L168" s="128">
        <v>100</v>
      </c>
      <c r="M168" s="123"/>
    </row>
    <row r="169" spans="2:13" ht="45" customHeight="1">
      <c r="B169" s="82" t="s">
        <v>988</v>
      </c>
      <c r="C169" s="123" t="s">
        <v>153</v>
      </c>
      <c r="D169" s="123" t="s">
        <v>989</v>
      </c>
      <c r="E169" s="123" t="s">
        <v>990</v>
      </c>
      <c r="F169" s="123" t="s">
        <v>991</v>
      </c>
      <c r="G169" s="123" t="s">
        <v>518</v>
      </c>
      <c r="H169" s="126" t="s">
        <v>992</v>
      </c>
      <c r="I169" s="123" t="s">
        <v>993</v>
      </c>
      <c r="J169" s="123" t="s">
        <v>953</v>
      </c>
      <c r="K169" s="123"/>
      <c r="L169" s="128">
        <v>100</v>
      </c>
      <c r="M169" s="123"/>
    </row>
    <row r="170" spans="2:13" ht="75" customHeight="1">
      <c r="B170" s="82" t="s">
        <v>994</v>
      </c>
      <c r="C170" s="123" t="s">
        <v>230</v>
      </c>
      <c r="D170" s="123" t="s">
        <v>995</v>
      </c>
      <c r="E170" s="123" t="s">
        <v>996</v>
      </c>
      <c r="F170" s="123" t="s">
        <v>997</v>
      </c>
      <c r="G170" s="123"/>
      <c r="H170" s="126"/>
      <c r="I170" s="123" t="s">
        <v>998</v>
      </c>
      <c r="J170" s="123" t="s">
        <v>999</v>
      </c>
      <c r="K170" s="123"/>
      <c r="L170" s="128">
        <v>100</v>
      </c>
      <c r="M170" s="123"/>
    </row>
    <row r="171" spans="2:13" ht="30" customHeight="1">
      <c r="B171" s="87" t="s">
        <v>1000</v>
      </c>
      <c r="C171" s="123" t="s">
        <v>153</v>
      </c>
      <c r="D171" s="91" t="s">
        <v>1001</v>
      </c>
      <c r="E171" s="91" t="s">
        <v>1002</v>
      </c>
      <c r="F171" s="91" t="s">
        <v>1003</v>
      </c>
      <c r="G171" s="123" t="s">
        <v>500</v>
      </c>
      <c r="H171" s="124"/>
      <c r="I171" s="123"/>
      <c r="J171" s="123"/>
      <c r="K171" s="123"/>
      <c r="L171" s="127">
        <f>L172</f>
        <v>100</v>
      </c>
      <c r="M171" s="91"/>
    </row>
    <row r="172" spans="2:13" ht="150" customHeight="1">
      <c r="B172" s="82" t="s">
        <v>1004</v>
      </c>
      <c r="C172" s="123" t="s">
        <v>153</v>
      </c>
      <c r="D172" s="123" t="s">
        <v>1005</v>
      </c>
      <c r="E172" s="123" t="s">
        <v>1006</v>
      </c>
      <c r="F172" s="123" t="s">
        <v>1007</v>
      </c>
      <c r="G172" s="123"/>
      <c r="H172" s="126"/>
      <c r="I172" s="123" t="s">
        <v>1008</v>
      </c>
      <c r="J172" s="143" t="s">
        <v>1009</v>
      </c>
      <c r="K172" s="123" t="s">
        <v>1010</v>
      </c>
      <c r="L172" s="128">
        <v>100</v>
      </c>
      <c r="M172" s="123"/>
    </row>
    <row r="173" spans="2:13" ht="15.75" customHeight="1">
      <c r="B173" s="115" t="s">
        <v>1011</v>
      </c>
      <c r="C173" s="129"/>
      <c r="D173" s="115"/>
      <c r="E173" s="115"/>
      <c r="F173" s="115"/>
      <c r="G173" s="115"/>
      <c r="H173" s="115"/>
      <c r="I173" s="115"/>
      <c r="J173" s="130"/>
      <c r="K173" s="131"/>
      <c r="L173" s="141"/>
      <c r="M173" s="129"/>
    </row>
    <row r="174" spans="2:13" ht="30" customHeight="1">
      <c r="B174" s="144" t="s">
        <v>1012</v>
      </c>
      <c r="C174" s="119" t="s">
        <v>494</v>
      </c>
      <c r="D174" s="119" t="s">
        <v>1011</v>
      </c>
      <c r="E174" s="119"/>
      <c r="F174" s="120" t="s">
        <v>1013</v>
      </c>
      <c r="G174" s="120"/>
      <c r="H174" s="135"/>
      <c r="I174" s="134"/>
      <c r="J174" s="133"/>
      <c r="K174" s="134"/>
      <c r="L174" s="145">
        <f>L175</f>
        <v>100</v>
      </c>
      <c r="M174" s="134"/>
    </row>
    <row r="175" spans="2:13" ht="75" customHeight="1">
      <c r="B175" s="87" t="s">
        <v>1014</v>
      </c>
      <c r="C175" s="91" t="s">
        <v>153</v>
      </c>
      <c r="D175" s="91" t="s">
        <v>1015</v>
      </c>
      <c r="E175" s="91" t="s">
        <v>1016</v>
      </c>
      <c r="F175" s="91" t="s">
        <v>1017</v>
      </c>
      <c r="G175" s="123"/>
      <c r="H175" s="124"/>
      <c r="I175" s="123"/>
      <c r="J175" s="123"/>
      <c r="K175" s="123"/>
      <c r="L175" s="127">
        <f>ROUND(AVERAGE(L176:L182),0)</f>
        <v>100</v>
      </c>
      <c r="M175" s="91"/>
    </row>
    <row r="176" spans="2:13" ht="409.5" customHeight="1">
      <c r="B176" s="82" t="s">
        <v>1018</v>
      </c>
      <c r="C176" s="123" t="s">
        <v>153</v>
      </c>
      <c r="D176" s="123" t="s">
        <v>1019</v>
      </c>
      <c r="E176" s="123" t="s">
        <v>1020</v>
      </c>
      <c r="F176" s="123" t="s">
        <v>1021</v>
      </c>
      <c r="G176" s="123"/>
      <c r="H176" s="123" t="s">
        <v>1022</v>
      </c>
      <c r="I176" s="123" t="s">
        <v>1023</v>
      </c>
      <c r="J176" s="123" t="s">
        <v>1024</v>
      </c>
      <c r="K176" s="123"/>
      <c r="L176" s="128">
        <v>100</v>
      </c>
      <c r="M176" s="123"/>
    </row>
    <row r="177" spans="2:13" ht="270" customHeight="1">
      <c r="B177" s="82" t="s">
        <v>1025</v>
      </c>
      <c r="C177" s="123" t="s">
        <v>153</v>
      </c>
      <c r="D177" s="123" t="s">
        <v>1026</v>
      </c>
      <c r="E177" s="123" t="s">
        <v>1027</v>
      </c>
      <c r="F177" s="123" t="s">
        <v>1028</v>
      </c>
      <c r="G177" s="123" t="s">
        <v>500</v>
      </c>
      <c r="H177" s="126" t="s">
        <v>1029</v>
      </c>
      <c r="I177" s="123" t="s">
        <v>1030</v>
      </c>
      <c r="J177" s="123" t="s">
        <v>1024</v>
      </c>
      <c r="K177" s="123"/>
      <c r="L177" s="128">
        <v>100</v>
      </c>
      <c r="M177" s="123"/>
    </row>
    <row r="178" spans="2:13" ht="105" customHeight="1">
      <c r="B178" s="82" t="s">
        <v>1031</v>
      </c>
      <c r="C178" s="123" t="s">
        <v>153</v>
      </c>
      <c r="D178" s="123" t="s">
        <v>1032</v>
      </c>
      <c r="E178" s="123" t="s">
        <v>1033</v>
      </c>
      <c r="F178" s="123" t="s">
        <v>1034</v>
      </c>
      <c r="G178" s="123" t="s">
        <v>500</v>
      </c>
      <c r="H178" s="126" t="s">
        <v>201</v>
      </c>
      <c r="I178" s="123" t="s">
        <v>1035</v>
      </c>
      <c r="J178" s="123" t="s">
        <v>1036</v>
      </c>
      <c r="K178" s="123"/>
      <c r="L178" s="128">
        <v>100</v>
      </c>
      <c r="M178" s="123"/>
    </row>
    <row r="179" spans="2:13" ht="75" customHeight="1">
      <c r="B179" s="82" t="s">
        <v>1037</v>
      </c>
      <c r="C179" s="123" t="s">
        <v>153</v>
      </c>
      <c r="D179" s="123" t="s">
        <v>1038</v>
      </c>
      <c r="E179" s="123" t="s">
        <v>1039</v>
      </c>
      <c r="F179" s="123" t="s">
        <v>1040</v>
      </c>
      <c r="G179" s="123" t="s">
        <v>1041</v>
      </c>
      <c r="H179" s="123" t="s">
        <v>1042</v>
      </c>
      <c r="I179" s="123" t="s">
        <v>1043</v>
      </c>
      <c r="J179" s="123" t="s">
        <v>1044</v>
      </c>
      <c r="K179" s="123"/>
      <c r="L179" s="128">
        <v>100</v>
      </c>
      <c r="M179" s="123"/>
    </row>
    <row r="180" spans="2:13" ht="409.5" customHeight="1">
      <c r="B180" s="82" t="s">
        <v>1045</v>
      </c>
      <c r="C180" s="123" t="s">
        <v>153</v>
      </c>
      <c r="D180" s="123" t="s">
        <v>1046</v>
      </c>
      <c r="E180" s="123" t="s">
        <v>1047</v>
      </c>
      <c r="F180" s="123" t="s">
        <v>1048</v>
      </c>
      <c r="G180" s="123" t="s">
        <v>518</v>
      </c>
      <c r="H180" s="123" t="s">
        <v>1049</v>
      </c>
      <c r="I180" s="123" t="s">
        <v>1050</v>
      </c>
      <c r="J180" s="123" t="s">
        <v>1051</v>
      </c>
      <c r="K180" s="123"/>
      <c r="L180" s="128">
        <v>100</v>
      </c>
      <c r="M180" s="123"/>
    </row>
    <row r="181" spans="2:13" ht="120" customHeight="1">
      <c r="B181" s="82" t="s">
        <v>1052</v>
      </c>
      <c r="C181" s="123" t="s">
        <v>230</v>
      </c>
      <c r="D181" s="123" t="s">
        <v>1053</v>
      </c>
      <c r="E181" s="123" t="s">
        <v>1054</v>
      </c>
      <c r="F181" s="123" t="s">
        <v>1055</v>
      </c>
      <c r="G181" s="123" t="s">
        <v>518</v>
      </c>
      <c r="H181" s="123" t="s">
        <v>1056</v>
      </c>
      <c r="I181" s="123" t="s">
        <v>1057</v>
      </c>
      <c r="J181" s="123" t="s">
        <v>1058</v>
      </c>
      <c r="K181" s="123"/>
      <c r="L181" s="128">
        <v>100</v>
      </c>
      <c r="M181" s="123"/>
    </row>
    <row r="182" spans="2:13" ht="120" customHeight="1">
      <c r="B182" s="82" t="s">
        <v>1059</v>
      </c>
      <c r="C182" s="123" t="s">
        <v>230</v>
      </c>
      <c r="D182" s="123" t="s">
        <v>1060</v>
      </c>
      <c r="E182" s="123" t="s">
        <v>1061</v>
      </c>
      <c r="F182" s="123" t="s">
        <v>1062</v>
      </c>
      <c r="G182" s="123" t="s">
        <v>1063</v>
      </c>
      <c r="H182" s="126" t="s">
        <v>1064</v>
      </c>
      <c r="I182" s="123" t="s">
        <v>1065</v>
      </c>
      <c r="J182" s="123" t="s">
        <v>1066</v>
      </c>
      <c r="K182" s="123"/>
      <c r="L182" s="128">
        <v>100</v>
      </c>
      <c r="M182" s="123"/>
    </row>
    <row r="183" spans="2:13" ht="15.75" customHeight="1"/>
    <row r="184" spans="2:13" ht="15.75" customHeight="1"/>
    <row r="185" spans="2:13" ht="15.75" customHeight="1"/>
    <row r="186" spans="2:13" ht="15.75" customHeight="1"/>
    <row r="187" spans="2:13" ht="15.75" customHeight="1"/>
    <row r="188" spans="2:13" ht="15.75" customHeight="1"/>
    <row r="189" spans="2:13" ht="15.75" customHeight="1"/>
    <row r="190" spans="2:13" ht="15.75" customHeight="1"/>
    <row r="191" spans="2:13" ht="15.75" customHeight="1"/>
    <row r="192" spans="2:13"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I11:I12"/>
    <mergeCell ref="J11:J12"/>
    <mergeCell ref="M1:M3"/>
    <mergeCell ref="A1:C3"/>
    <mergeCell ref="D1:L1"/>
    <mergeCell ref="D2:L2"/>
    <mergeCell ref="K3:L3"/>
    <mergeCell ref="H3:I3"/>
    <mergeCell ref="D3:G3"/>
  </mergeCells>
  <dataValidations count="2">
    <dataValidation type="list" allowBlank="1" showInputMessage="1" showErrorMessage="1" prompt=" - " sqref="L11:L12 L16:L20 L22:L23 L27:L28 L30:L32 L34 L38:L41 L43:L45 L47:L49 L53:L55 L57 L61:L65 L67:L69 L72:L73">
      <formula1>$S$17:$S$22</formula1>
    </dataValidation>
    <dataValidation type="list" allowBlank="1" showInputMessage="1" showErrorMessage="1" prompt=" - " sqref="L80:L81 L83:L88 L90 L92:L96 L100:L101 L105:L110 L112:L120 L124:L127 L129 L131 L133:L136 L138 L140:L141 L143 L147:L149 L151:L154 L158:L160 L162:L170 L172 L176:L182">
      <formula1>$R$7:$R$12</formula1>
    </dataValidation>
  </dataValidations>
  <pageMargins left="0.7" right="0.7" top="0.75" bottom="0.75"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Objetivo</vt:lpstr>
      <vt:lpstr>Actividades</vt:lpstr>
      <vt:lpstr>Indicadores</vt:lpstr>
      <vt:lpstr>Controles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Alirio Latorre Sanchez</dc:creator>
  <cp:lastModifiedBy>marcela saavedra</cp:lastModifiedBy>
  <dcterms:created xsi:type="dcterms:W3CDTF">2018-03-16T18:02:42Z</dcterms:created>
  <dcterms:modified xsi:type="dcterms:W3CDTF">2024-01-27T19:50:35Z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0x010100002D2A1C2150484DA23EDB06AF7A6794</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NV5X2DCNMZXR-706062453-2697</vt:lpwstr>
  </property>
  <property fmtid="{D5CDD505-2E9C-101B-9397-08002B2CF9AE}" pid="6" name="_dlc_DocIdItemGuid">
    <vt:lpwstr>73984b65-85a3-4d6a-a537-2fb9cd6e0a4b</vt:lpwstr>
  </property>
  <property fmtid="{D5CDD505-2E9C-101B-9397-08002B2CF9AE}" pid="7" name="_dlc_DocIdUrl">
    <vt:lpwstr>https://www.supersociedades.gov.co/nuestra_entidad/Planeacion/_layouts/15/DocIdRedir.aspx?ID=NV5X2DCNMZXR-706062453-2697, NV5X2DCNMZXR-706062453-2697</vt:lpwstr>
  </property>
  <property fmtid="{D5CDD505-2E9C-101B-9397-08002B2CF9AE}" pid="8" name="Dependencia">
    <vt:lpwstr/>
  </property>
</Properties>
</file>